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1895"/>
  </bookViews>
  <sheets>
    <sheet name="Лист1" sheetId="1" r:id="rId1"/>
  </sheets>
  <externalReferences>
    <externalReference r:id="rId2"/>
  </externalReferences>
  <calcPr calcId="162913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21" i="1" l="1"/>
  <c r="U21" i="1"/>
  <c r="T21" i="1"/>
  <c r="S21" i="1"/>
  <c r="R21" i="1"/>
  <c r="Q21" i="1"/>
  <c r="P21" i="1"/>
  <c r="O21" i="1"/>
  <c r="N21" i="1"/>
  <c r="M21" i="1"/>
  <c r="L21" i="1"/>
  <c r="K21" i="1"/>
  <c r="J21" i="1"/>
  <c r="I21" i="1"/>
  <c r="I22" i="1" s="1"/>
  <c r="H21" i="1"/>
  <c r="G21" i="1"/>
  <c r="F21" i="1"/>
  <c r="D21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I13" i="1" s="1"/>
  <c r="H12" i="1"/>
  <c r="G12" i="1"/>
  <c r="F12" i="1"/>
  <c r="D12" i="1"/>
  <c r="W21" i="1" l="1"/>
  <c r="W12" i="1"/>
  <c r="Y20" i="1" l="1"/>
  <c r="X20" i="1"/>
  <c r="Y11" i="1"/>
  <c r="X11" i="1"/>
</calcChain>
</file>

<file path=xl/sharedStrings.xml><?xml version="1.0" encoding="utf-8"?>
<sst xmlns="http://schemas.openxmlformats.org/spreadsheetml/2006/main" count="62" uniqueCount="54">
  <si>
    <t xml:space="preserve"> отд/корп.</t>
  </si>
  <si>
    <t>день</t>
  </si>
  <si>
    <t>№ рецептуры</t>
  </si>
  <si>
    <t xml:space="preserve"> Раздел</t>
  </si>
  <si>
    <t>Наименование блюд</t>
  </si>
  <si>
    <t>Выход, г</t>
  </si>
  <si>
    <t xml:space="preserve"> цена</t>
  </si>
  <si>
    <t xml:space="preserve">       Пищевые вещества, г</t>
  </si>
  <si>
    <t>Энергетическая ценность, ккал</t>
  </si>
  <si>
    <t>Витамины, мг</t>
  </si>
  <si>
    <t>Минеральные вещества, мг</t>
  </si>
  <si>
    <t>Белки</t>
  </si>
  <si>
    <t>Жиры</t>
  </si>
  <si>
    <t>Углеводы</t>
  </si>
  <si>
    <t>B1</t>
  </si>
  <si>
    <t>B2</t>
  </si>
  <si>
    <t>C</t>
  </si>
  <si>
    <t>A, рэт. экв</t>
  </si>
  <si>
    <t>D, мкг</t>
  </si>
  <si>
    <t>Ca</t>
  </si>
  <si>
    <t>P</t>
  </si>
  <si>
    <t>Mg</t>
  </si>
  <si>
    <t>Fe</t>
  </si>
  <si>
    <t>K</t>
  </si>
  <si>
    <t>I</t>
  </si>
  <si>
    <t>Se</t>
  </si>
  <si>
    <t>F</t>
  </si>
  <si>
    <t xml:space="preserve"> закуска</t>
  </si>
  <si>
    <t>Фрукты в ассортименте (яблоко)</t>
  </si>
  <si>
    <t>хлеб пшеничный</t>
  </si>
  <si>
    <t>хлеб ржаной</t>
  </si>
  <si>
    <t>Хлеб ржаной</t>
  </si>
  <si>
    <t>Итого за прием пищи:</t>
  </si>
  <si>
    <t>Доля суточной потребности в энергии, %</t>
  </si>
  <si>
    <t>1 блюдо</t>
  </si>
  <si>
    <t>2 блюдо</t>
  </si>
  <si>
    <t>гарнир</t>
  </si>
  <si>
    <t>3 блюдо</t>
  </si>
  <si>
    <t>Хлеб пшеничный</t>
  </si>
  <si>
    <t>гимназия 12</t>
  </si>
  <si>
    <t>горячее блюдо</t>
  </si>
  <si>
    <t>Закуска</t>
  </si>
  <si>
    <t>Оладьи с джемом</t>
  </si>
  <si>
    <t>Каша  овсяная молочная с маслом</t>
  </si>
  <si>
    <t>гор. Напиток</t>
  </si>
  <si>
    <t xml:space="preserve">Чай с сахаром </t>
  </si>
  <si>
    <t>Хлеб  пшеничный</t>
  </si>
  <si>
    <t xml:space="preserve">Хлеб ржаной </t>
  </si>
  <si>
    <t>этик.</t>
  </si>
  <si>
    <t>Фруктовый десерт</t>
  </si>
  <si>
    <t>Суп-пюре с фрикадельками</t>
  </si>
  <si>
    <t>Филе птицы тушеное с овощами (филе птицы, лук, морковь, томатная паста, сметана)</t>
  </si>
  <si>
    <t xml:space="preserve"> Каша перловая  рассыпчатая с маслом</t>
  </si>
  <si>
    <t>Напиток плодово – ягодный витаминизированный (черносмородиновый)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</si>
</sst>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;[Red]0.00"/>
  </numFmts>
  <fonts count="12" x14ac:knownFonts="1">
    <font>
      <sz val="11"/>
      <color theme="1"/>
      <name val="Calibri"/>
      <family val="2"/>
      <charset val="204"/>
      <scheme val="minor"/>
    </font>
    <font>
      <i/>
      <sz val="18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b/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9" fillId="0" borderId="0"/>
  </cellStyleXfs>
  <cellXfs count="14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/>
    <xf numFmtId="0" fontId="0" fillId="0" borderId="0" xfId="0" applyFont="1"/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2" borderId="24" xfId="0" applyFont="1" applyFill="1" applyBorder="1" applyAlignment="1">
      <alignment horizontal="center"/>
    </xf>
    <xf numFmtId="0" fontId="8" fillId="2" borderId="17" xfId="0" applyFont="1" applyFill="1" applyBorder="1" applyAlignment="1">
      <alignment horizontal="center"/>
    </xf>
    <xf numFmtId="0" fontId="8" fillId="2" borderId="18" xfId="0" applyFont="1" applyFill="1" applyBorder="1" applyAlignment="1">
      <alignment horizontal="center"/>
    </xf>
    <xf numFmtId="0" fontId="8" fillId="2" borderId="16" xfId="0" applyFont="1" applyFill="1" applyBorder="1" applyAlignment="1">
      <alignment horizontal="center"/>
    </xf>
    <xf numFmtId="0" fontId="8" fillId="2" borderId="23" xfId="0" applyFont="1" applyFill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7" fillId="0" borderId="34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8" fillId="0" borderId="16" xfId="1" applyFont="1" applyBorder="1" applyAlignment="1">
      <alignment horizontal="center"/>
    </xf>
    <xf numFmtId="0" fontId="8" fillId="0" borderId="17" xfId="1" applyFont="1" applyBorder="1" applyAlignment="1">
      <alignment horizontal="center"/>
    </xf>
    <xf numFmtId="0" fontId="8" fillId="0" borderId="18" xfId="1" applyFont="1" applyBorder="1" applyAlignment="1">
      <alignment horizontal="center"/>
    </xf>
    <xf numFmtId="0" fontId="8" fillId="0" borderId="24" xfId="1" applyFont="1" applyBorder="1" applyAlignment="1">
      <alignment horizontal="center"/>
    </xf>
    <xf numFmtId="0" fontId="7" fillId="2" borderId="34" xfId="0" applyFont="1" applyFill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7" fillId="2" borderId="19" xfId="0" applyFont="1" applyFill="1" applyBorder="1" applyAlignment="1">
      <alignment horizontal="center"/>
    </xf>
    <xf numFmtId="0" fontId="8" fillId="2" borderId="35" xfId="0" applyFont="1" applyFill="1" applyBorder="1" applyAlignment="1">
      <alignment horizontal="center"/>
    </xf>
    <xf numFmtId="0" fontId="8" fillId="2" borderId="34" xfId="1" applyFont="1" applyFill="1" applyBorder="1" applyAlignment="1">
      <alignment horizontal="center"/>
    </xf>
    <xf numFmtId="164" fontId="8" fillId="2" borderId="35" xfId="0" applyNumberFormat="1" applyFont="1" applyFill="1" applyBorder="1" applyAlignment="1">
      <alignment horizontal="center"/>
    </xf>
    <xf numFmtId="0" fontId="4" fillId="2" borderId="23" xfId="0" applyFont="1" applyFill="1" applyBorder="1" applyAlignment="1">
      <alignment horizontal="center"/>
    </xf>
    <xf numFmtId="0" fontId="6" fillId="2" borderId="36" xfId="0" applyFont="1" applyFill="1" applyBorder="1" applyAlignment="1">
      <alignment horizontal="center"/>
    </xf>
    <xf numFmtId="0" fontId="7" fillId="2" borderId="25" xfId="0" applyFont="1" applyFill="1" applyBorder="1" applyAlignment="1">
      <alignment horizontal="center"/>
    </xf>
    <xf numFmtId="0" fontId="7" fillId="2" borderId="26" xfId="0" applyFont="1" applyFill="1" applyBorder="1" applyAlignment="1">
      <alignment horizontal="center"/>
    </xf>
    <xf numFmtId="0" fontId="7" fillId="2" borderId="3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1" fillId="0" borderId="4" xfId="0" applyFont="1" applyFill="1" applyBorder="1" applyAlignment="1">
      <alignment horizontal="center" vertical="center" wrapText="1"/>
    </xf>
    <xf numFmtId="0" fontId="11" fillId="0" borderId="38" xfId="0" applyFont="1" applyFill="1" applyBorder="1" applyAlignment="1">
      <alignment horizontal="center" vertical="center" wrapText="1"/>
    </xf>
    <xf numFmtId="2" fontId="11" fillId="0" borderId="38" xfId="0" applyNumberFormat="1" applyFont="1" applyFill="1" applyBorder="1" applyAlignment="1">
      <alignment horizontal="center" vertical="center" wrapText="1"/>
    </xf>
    <xf numFmtId="0" fontId="11" fillId="0" borderId="38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0" fillId="0" borderId="8" xfId="0" applyBorder="1" applyAlignment="1">
      <alignment horizontal="center" wrapText="1"/>
    </xf>
    <xf numFmtId="0" fontId="5" fillId="0" borderId="39" xfId="0" applyFont="1" applyBorder="1" applyAlignment="1">
      <alignment horizontal="center"/>
    </xf>
    <xf numFmtId="0" fontId="5" fillId="0" borderId="8" xfId="0" applyFont="1" applyBorder="1" applyAlignment="1">
      <alignment horizontal="center" wrapText="1"/>
    </xf>
    <xf numFmtId="0" fontId="5" fillId="0" borderId="40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41" xfId="0" applyFont="1" applyBorder="1" applyAlignment="1">
      <alignment horizontal="center"/>
    </xf>
    <xf numFmtId="0" fontId="7" fillId="0" borderId="42" xfId="0" applyFont="1" applyBorder="1" applyAlignment="1">
      <alignment horizontal="left"/>
    </xf>
    <xf numFmtId="164" fontId="8" fillId="0" borderId="9" xfId="0" applyNumberFormat="1" applyFont="1" applyBorder="1" applyAlignment="1">
      <alignment horizontal="center"/>
    </xf>
    <xf numFmtId="0" fontId="8" fillId="0" borderId="34" xfId="1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4" fillId="2" borderId="19" xfId="0" applyFont="1" applyFill="1" applyBorder="1" applyAlignment="1">
      <alignment horizontal="center"/>
    </xf>
    <xf numFmtId="0" fontId="7" fillId="2" borderId="28" xfId="0" applyFont="1" applyFill="1" applyBorder="1" applyAlignment="1">
      <alignment horizontal="center"/>
    </xf>
    <xf numFmtId="0" fontId="7" fillId="2" borderId="36" xfId="0" applyFont="1" applyFill="1" applyBorder="1" applyAlignment="1">
      <alignment horizontal="center"/>
    </xf>
    <xf numFmtId="0" fontId="7" fillId="2" borderId="37" xfId="0" applyFont="1" applyFill="1" applyBorder="1" applyAlignment="1">
      <alignment horizontal="center"/>
    </xf>
    <xf numFmtId="0" fontId="6" fillId="2" borderId="28" xfId="0" applyFont="1" applyFill="1" applyBorder="1" applyAlignment="1">
      <alignment horizontal="center"/>
    </xf>
    <xf numFmtId="0" fontId="8" fillId="2" borderId="26" xfId="0" applyFont="1" applyFill="1" applyBorder="1" applyAlignment="1">
      <alignment horizontal="center"/>
    </xf>
    <xf numFmtId="0" fontId="8" fillId="2" borderId="30" xfId="0" applyFont="1" applyFill="1" applyBorder="1" applyAlignment="1">
      <alignment horizontal="center"/>
    </xf>
    <xf numFmtId="0" fontId="7" fillId="2" borderId="19" xfId="0" applyFont="1" applyFill="1" applyBorder="1" applyAlignment="1">
      <alignment horizontal="center" wrapText="1"/>
    </xf>
    <xf numFmtId="0" fontId="8" fillId="0" borderId="35" xfId="0" applyFont="1" applyBorder="1" applyAlignment="1">
      <alignment horizontal="center"/>
    </xf>
    <xf numFmtId="0" fontId="8" fillId="0" borderId="23" xfId="1" applyFont="1" applyBorder="1" applyAlignment="1">
      <alignment horizontal="center"/>
    </xf>
    <xf numFmtId="0" fontId="7" fillId="2" borderId="43" xfId="0" applyFont="1" applyFill="1" applyBorder="1" applyAlignment="1">
      <alignment horizontal="center"/>
    </xf>
    <xf numFmtId="0" fontId="4" fillId="2" borderId="44" xfId="0" applyFont="1" applyFill="1" applyBorder="1" applyAlignment="1">
      <alignment horizontal="center"/>
    </xf>
    <xf numFmtId="0" fontId="7" fillId="2" borderId="44" xfId="0" applyFont="1" applyFill="1" applyBorder="1" applyAlignment="1">
      <alignment horizontal="center"/>
    </xf>
    <xf numFmtId="0" fontId="7" fillId="2" borderId="45" xfId="0" applyFont="1" applyFill="1" applyBorder="1" applyAlignment="1">
      <alignment horizontal="center"/>
    </xf>
    <xf numFmtId="0" fontId="7" fillId="2" borderId="46" xfId="0" applyFont="1" applyFill="1" applyBorder="1" applyAlignment="1">
      <alignment horizontal="center"/>
    </xf>
    <xf numFmtId="0" fontId="7" fillId="2" borderId="29" xfId="0" applyFont="1" applyFill="1" applyBorder="1" applyAlignment="1">
      <alignment horizontal="center"/>
    </xf>
    <xf numFmtId="0" fontId="7" fillId="2" borderId="27" xfId="0" applyFont="1" applyFill="1" applyBorder="1" applyAlignment="1">
      <alignment horizontal="center"/>
    </xf>
    <xf numFmtId="0" fontId="0" fillId="2" borderId="0" xfId="0" applyFont="1" applyFill="1"/>
    <xf numFmtId="0" fontId="0" fillId="2" borderId="0" xfId="0" applyFont="1" applyFill="1" applyBorder="1"/>
    <xf numFmtId="0" fontId="10" fillId="2" borderId="0" xfId="0" applyFont="1" applyFill="1" applyBorder="1"/>
    <xf numFmtId="164" fontId="0" fillId="2" borderId="0" xfId="0" applyNumberFormat="1" applyFont="1" applyFill="1"/>
    <xf numFmtId="0" fontId="0" fillId="2" borderId="0" xfId="0" applyFill="1"/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8" fillId="2" borderId="10" xfId="0" applyFont="1" applyFill="1" applyBorder="1" applyAlignment="1">
      <alignment horizontal="center"/>
    </xf>
    <xf numFmtId="0" fontId="8" fillId="2" borderId="11" xfId="0" applyFont="1" applyFill="1" applyBorder="1" applyAlignment="1">
      <alignment horizontal="center"/>
    </xf>
    <xf numFmtId="0" fontId="8" fillId="2" borderId="15" xfId="0" applyFont="1" applyFill="1" applyBorder="1" applyAlignment="1">
      <alignment horizontal="center"/>
    </xf>
    <xf numFmtId="0" fontId="7" fillId="0" borderId="35" xfId="0" applyFont="1" applyBorder="1" applyAlignment="1">
      <alignment horizontal="center" wrapText="1"/>
    </xf>
    <xf numFmtId="0" fontId="8" fillId="2" borderId="23" xfId="1" applyFont="1" applyFill="1" applyBorder="1" applyAlignment="1">
      <alignment horizontal="center"/>
    </xf>
    <xf numFmtId="0" fontId="8" fillId="2" borderId="23" xfId="0" applyFont="1" applyFill="1" applyBorder="1" applyAlignment="1">
      <alignment horizontal="center" wrapText="1"/>
    </xf>
    <xf numFmtId="0" fontId="7" fillId="2" borderId="16" xfId="0" applyFont="1" applyFill="1" applyBorder="1" applyAlignment="1">
      <alignment horizontal="center"/>
    </xf>
    <xf numFmtId="0" fontId="7" fillId="2" borderId="17" xfId="0" applyFont="1" applyFill="1" applyBorder="1" applyAlignment="1">
      <alignment horizontal="center"/>
    </xf>
    <xf numFmtId="0" fontId="7" fillId="2" borderId="23" xfId="0" applyFont="1" applyFill="1" applyBorder="1" applyAlignment="1">
      <alignment horizontal="center"/>
    </xf>
    <xf numFmtId="2" fontId="4" fillId="2" borderId="37" xfId="0" applyNumberFormat="1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6" fillId="0" borderId="41" xfId="0" applyFont="1" applyBorder="1" applyAlignment="1">
      <alignment horizontal="center"/>
    </xf>
    <xf numFmtId="0" fontId="1" fillId="0" borderId="0" xfId="0" applyFont="1" applyBorder="1" applyAlignment="1"/>
    <xf numFmtId="0" fontId="3" fillId="0" borderId="0" xfId="0" applyFont="1" applyBorder="1" applyAlignment="1"/>
    <xf numFmtId="0" fontId="5" fillId="0" borderId="47" xfId="0" applyFont="1" applyBorder="1" applyAlignment="1">
      <alignment horizontal="center"/>
    </xf>
    <xf numFmtId="0" fontId="5" fillId="0" borderId="47" xfId="0" applyFont="1" applyBorder="1" applyAlignment="1">
      <alignment horizontal="center" wrapText="1"/>
    </xf>
    <xf numFmtId="0" fontId="5" fillId="0" borderId="48" xfId="0" applyFont="1" applyBorder="1" applyAlignment="1">
      <alignment horizontal="center"/>
    </xf>
    <xf numFmtId="0" fontId="5" fillId="0" borderId="49" xfId="0" applyFont="1" applyBorder="1" applyAlignment="1">
      <alignment horizontal="center"/>
    </xf>
    <xf numFmtId="0" fontId="7" fillId="0" borderId="31" xfId="0" applyFont="1" applyBorder="1" applyAlignment="1">
      <alignment horizontal="left"/>
    </xf>
    <xf numFmtId="0" fontId="8" fillId="2" borderId="14" xfId="0" applyFont="1" applyFill="1" applyBorder="1" applyAlignment="1">
      <alignment horizontal="center"/>
    </xf>
    <xf numFmtId="0" fontId="7" fillId="2" borderId="35" xfId="0" applyFont="1" applyFill="1" applyBorder="1" applyAlignment="1">
      <alignment wrapText="1"/>
    </xf>
    <xf numFmtId="0" fontId="7" fillId="0" borderId="19" xfId="0" applyFont="1" applyBorder="1" applyAlignment="1">
      <alignment wrapText="1"/>
    </xf>
    <xf numFmtId="0" fontId="7" fillId="2" borderId="35" xfId="0" applyFont="1" applyFill="1" applyBorder="1" applyAlignment="1">
      <alignment horizontal="left"/>
    </xf>
    <xf numFmtId="164" fontId="8" fillId="0" borderId="35" xfId="0" applyNumberFormat="1" applyFont="1" applyBorder="1" applyAlignment="1">
      <alignment horizontal="center"/>
    </xf>
    <xf numFmtId="0" fontId="7" fillId="2" borderId="35" xfId="0" applyFont="1" applyFill="1" applyBorder="1"/>
    <xf numFmtId="0" fontId="7" fillId="2" borderId="35" xfId="0" applyFont="1" applyFill="1" applyBorder="1" applyAlignment="1">
      <alignment horizontal="right"/>
    </xf>
    <xf numFmtId="0" fontId="5" fillId="2" borderId="35" xfId="0" applyFont="1" applyFill="1" applyBorder="1" applyAlignment="1">
      <alignment horizontal="left"/>
    </xf>
    <xf numFmtId="164" fontId="5" fillId="2" borderId="35" xfId="0" applyNumberFormat="1" applyFont="1" applyFill="1" applyBorder="1" applyAlignment="1">
      <alignment horizontal="center"/>
    </xf>
    <xf numFmtId="0" fontId="5" fillId="2" borderId="37" xfId="0" applyFont="1" applyFill="1" applyBorder="1" applyAlignment="1">
      <alignment horizontal="left"/>
    </xf>
    <xf numFmtId="0" fontId="4" fillId="2" borderId="28" xfId="0" applyFont="1" applyFill="1" applyBorder="1" applyAlignment="1">
      <alignment horizontal="center"/>
    </xf>
    <xf numFmtId="0" fontId="7" fillId="2" borderId="35" xfId="0" applyFont="1" applyFill="1" applyBorder="1" applyAlignment="1">
      <alignment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35" xfId="0" applyFont="1" applyBorder="1" applyAlignment="1">
      <alignment wrapText="1"/>
    </xf>
    <xf numFmtId="0" fontId="8" fillId="0" borderId="34" xfId="0" applyFont="1" applyBorder="1" applyAlignment="1">
      <alignment horizontal="center"/>
    </xf>
    <xf numFmtId="0" fontId="7" fillId="2" borderId="35" xfId="0" applyFont="1" applyFill="1" applyBorder="1" applyAlignment="1"/>
    <xf numFmtId="0" fontId="7" fillId="0" borderId="35" xfId="0" applyFont="1" applyBorder="1" applyAlignment="1"/>
    <xf numFmtId="2" fontId="4" fillId="2" borderId="34" xfId="0" applyNumberFormat="1" applyFont="1" applyFill="1" applyBorder="1" applyAlignment="1">
      <alignment horizontal="center"/>
    </xf>
    <xf numFmtId="0" fontId="7" fillId="2" borderId="24" xfId="0" applyFont="1" applyFill="1" applyBorder="1" applyAlignment="1">
      <alignment horizontal="center"/>
    </xf>
    <xf numFmtId="0" fontId="7" fillId="2" borderId="18" xfId="0" applyFont="1" applyFill="1" applyBorder="1" applyAlignment="1">
      <alignment horizontal="center"/>
    </xf>
    <xf numFmtId="164" fontId="4" fillId="2" borderId="36" xfId="0" applyNumberFormat="1" applyFont="1" applyFill="1" applyBorder="1" applyAlignment="1">
      <alignment horizontal="center"/>
    </xf>
    <xf numFmtId="0" fontId="0" fillId="2" borderId="0" xfId="0" applyFont="1" applyFill="1" applyBorder="1" applyAlignment="1"/>
    <xf numFmtId="0" fontId="0" fillId="0" borderId="0" xfId="0" applyAlignment="1"/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89;&#1077;&#1085;&#1090;&#1103;&#1073;&#1088;&#1100;%20&#1085;&#1086;&#1074;&#1099;&#1081;%20&#1075;&#1086;&#1076;\&#1085;&#1086;&#1074;&#1099;&#1081;%20&#1091;&#1095;%20&#1075;&#1086;&#1076;\&#1077;&#1078;&#1077;&#1076;&#1085;&#1077;&#1074;&#1085;&#1086;&#1077;%20&#1084;&#1077;&#1085;&#110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день"/>
      <sheetName val="2 день"/>
      <sheetName val="3 день"/>
      <sheetName val="4 день"/>
      <sheetName val="5 день"/>
      <sheetName val="6 день"/>
      <sheetName val="7 день "/>
      <sheetName val="8 день"/>
      <sheetName val="9 день"/>
      <sheetName val="10 день"/>
      <sheetName val="11 день"/>
      <sheetName val="12 день"/>
      <sheetName val="13 день"/>
      <sheetName val="14 день"/>
      <sheetName val="15 день"/>
      <sheetName val="16 день"/>
      <sheetName val="17 день"/>
      <sheetName val="18 день"/>
      <sheetName val="19 день "/>
      <sheetName val="20 день"/>
      <sheetName val="21 день"/>
      <sheetName val="22 день"/>
      <sheetName val="23 день"/>
      <sheetName val="24 день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4">
          <cell r="X14">
            <v>0</v>
          </cell>
          <cell r="Y14">
            <v>6.4000000000000001E-2</v>
          </cell>
        </row>
      </sheetData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Y23"/>
  <sheetViews>
    <sheetView tabSelected="1" workbookViewId="0">
      <selection activeCell="E14" sqref="E14:E20"/>
    </sheetView>
  </sheetViews>
  <sheetFormatPr defaultRowHeight="15" x14ac:dyDescent="0.25"/>
  <cols>
    <col min="1" max="1" width="15.7109375" style="60" customWidth="1"/>
    <col min="2" max="2" width="22.42578125" style="146" customWidth="1"/>
    <col min="3" max="3" width="73" customWidth="1"/>
    <col min="4" max="4" width="15.42578125" customWidth="1"/>
    <col min="5" max="5" width="15.7109375" customWidth="1"/>
    <col min="6" max="6" width="12" customWidth="1"/>
    <col min="7" max="7" width="11.28515625" customWidth="1"/>
    <col min="8" max="8" width="12.85546875" customWidth="1"/>
    <col min="9" max="9" width="22.42578125" customWidth="1"/>
    <col min="10" max="10" width="10.28515625" customWidth="1"/>
    <col min="14" max="14" width="9.85546875" customWidth="1"/>
    <col min="20" max="20" width="13" customWidth="1"/>
    <col min="21" max="21" width="13.85546875" customWidth="1"/>
    <col min="24" max="24" width="11.140625" bestFit="1" customWidth="1"/>
  </cols>
  <sheetData>
    <row r="2" spans="1:25" ht="23.25" x14ac:dyDescent="0.35">
      <c r="A2" s="103"/>
      <c r="B2" s="117" t="s">
        <v>0</v>
      </c>
      <c r="C2" s="1" t="s">
        <v>39</v>
      </c>
      <c r="D2" s="2" t="s">
        <v>1</v>
      </c>
      <c r="E2" s="3">
        <v>190922</v>
      </c>
      <c r="F2" s="4"/>
      <c r="I2" s="5"/>
      <c r="J2" s="6"/>
      <c r="K2" s="7"/>
      <c r="L2" s="8"/>
    </row>
    <row r="3" spans="1:25" ht="15.75" thickBot="1" x14ac:dyDescent="0.3">
      <c r="A3" s="104"/>
      <c r="B3" s="118"/>
      <c r="C3" s="7"/>
      <c r="D3" s="7"/>
      <c r="E3" s="7"/>
      <c r="F3" s="7"/>
      <c r="G3" s="7"/>
      <c r="H3" s="7"/>
      <c r="I3" s="7"/>
      <c r="J3" s="7"/>
      <c r="K3" s="7"/>
      <c r="L3" s="8"/>
    </row>
    <row r="4" spans="1:25" ht="16.5" customHeight="1" thickBot="1" x14ac:dyDescent="0.3">
      <c r="A4" s="10" t="s">
        <v>2</v>
      </c>
      <c r="B4" s="9" t="s">
        <v>3</v>
      </c>
      <c r="C4" s="11" t="s">
        <v>4</v>
      </c>
      <c r="D4" s="11" t="s">
        <v>5</v>
      </c>
      <c r="E4" s="11" t="s">
        <v>6</v>
      </c>
      <c r="F4" s="12" t="s">
        <v>7</v>
      </c>
      <c r="G4" s="13"/>
      <c r="H4" s="14"/>
      <c r="I4" s="10" t="s">
        <v>8</v>
      </c>
      <c r="J4" s="15" t="s">
        <v>9</v>
      </c>
      <c r="K4" s="16"/>
      <c r="L4" s="17"/>
      <c r="M4" s="17"/>
      <c r="N4" s="18"/>
      <c r="O4" s="116"/>
      <c r="P4" s="101"/>
      <c r="Q4" s="102"/>
      <c r="R4" s="12" t="s">
        <v>10</v>
      </c>
      <c r="S4" s="67"/>
      <c r="T4" s="67"/>
      <c r="U4" s="67"/>
      <c r="V4" s="67"/>
      <c r="W4" s="67"/>
      <c r="X4" s="67"/>
      <c r="Y4" s="68"/>
    </row>
    <row r="5" spans="1:25" ht="46.5" thickBot="1" x14ac:dyDescent="0.3">
      <c r="A5" s="69"/>
      <c r="B5" s="19"/>
      <c r="C5" s="19"/>
      <c r="D5" s="19"/>
      <c r="E5" s="19"/>
      <c r="F5" s="66" t="s">
        <v>11</v>
      </c>
      <c r="G5" s="70" t="s">
        <v>12</v>
      </c>
      <c r="H5" s="102" t="s">
        <v>13</v>
      </c>
      <c r="I5" s="71"/>
      <c r="J5" s="72" t="s">
        <v>14</v>
      </c>
      <c r="K5" s="72" t="s">
        <v>15</v>
      </c>
      <c r="L5" s="119" t="s">
        <v>16</v>
      </c>
      <c r="M5" s="120" t="s">
        <v>17</v>
      </c>
      <c r="N5" s="121" t="s">
        <v>18</v>
      </c>
      <c r="O5" s="122" t="s">
        <v>19</v>
      </c>
      <c r="P5" s="119" t="s">
        <v>20</v>
      </c>
      <c r="Q5" s="119" t="s">
        <v>21</v>
      </c>
      <c r="R5" s="121" t="s">
        <v>22</v>
      </c>
      <c r="S5" s="72" t="s">
        <v>23</v>
      </c>
      <c r="T5" s="72" t="s">
        <v>24</v>
      </c>
      <c r="U5" s="72" t="s">
        <v>25</v>
      </c>
      <c r="V5" s="70" t="s">
        <v>26</v>
      </c>
      <c r="W5" s="20" t="s">
        <v>26</v>
      </c>
      <c r="X5" s="72" t="s">
        <v>25</v>
      </c>
      <c r="Y5" s="70" t="s">
        <v>26</v>
      </c>
    </row>
    <row r="6" spans="1:25" ht="16.5" thickBot="1" x14ac:dyDescent="0.3">
      <c r="A6" s="74">
        <v>301</v>
      </c>
      <c r="B6" s="78" t="s">
        <v>41</v>
      </c>
      <c r="C6" s="123" t="s">
        <v>42</v>
      </c>
      <c r="D6" s="39">
        <v>60</v>
      </c>
      <c r="E6" s="61">
        <v>18.899999999999999</v>
      </c>
      <c r="F6" s="37">
        <v>2.67</v>
      </c>
      <c r="G6" s="35">
        <v>9.57</v>
      </c>
      <c r="H6" s="38">
        <v>17.809999999999999</v>
      </c>
      <c r="I6" s="52">
        <v>168.61</v>
      </c>
      <c r="J6" s="105">
        <v>0.02</v>
      </c>
      <c r="K6" s="124">
        <v>0.05</v>
      </c>
      <c r="L6" s="106">
        <v>0.26</v>
      </c>
      <c r="M6" s="106">
        <v>30</v>
      </c>
      <c r="N6" s="107">
        <v>0.14000000000000001</v>
      </c>
      <c r="O6" s="124">
        <v>39.340000000000003</v>
      </c>
      <c r="P6" s="106">
        <v>43.43</v>
      </c>
      <c r="Q6" s="106">
        <v>6.69</v>
      </c>
      <c r="R6" s="106">
        <v>0.3</v>
      </c>
      <c r="S6" s="106">
        <v>58.08</v>
      </c>
      <c r="T6" s="106">
        <v>2.5999999999999999E-3</v>
      </c>
      <c r="U6" s="106">
        <v>1.6000000000000001E-3</v>
      </c>
      <c r="V6" s="106">
        <v>0.01</v>
      </c>
      <c r="W6" s="107">
        <v>0</v>
      </c>
      <c r="X6" s="22">
        <v>5.0000000000000001E-4</v>
      </c>
      <c r="Y6" s="24">
        <v>1.4999999999999999E-2</v>
      </c>
    </row>
    <row r="7" spans="1:25" ht="16.5" thickBot="1" x14ac:dyDescent="0.3">
      <c r="A7" s="48">
        <v>59</v>
      </c>
      <c r="B7" s="51" t="s">
        <v>40</v>
      </c>
      <c r="C7" s="125" t="s">
        <v>43</v>
      </c>
      <c r="D7" s="86">
        <v>205</v>
      </c>
      <c r="E7" s="62">
        <v>17.25</v>
      </c>
      <c r="F7" s="37">
        <v>7.79</v>
      </c>
      <c r="G7" s="35">
        <v>11.89</v>
      </c>
      <c r="H7" s="38">
        <v>26.65</v>
      </c>
      <c r="I7" s="52">
        <v>244.56</v>
      </c>
      <c r="J7" s="25">
        <v>0.22</v>
      </c>
      <c r="K7" s="33">
        <v>0.24</v>
      </c>
      <c r="L7" s="26">
        <v>0</v>
      </c>
      <c r="M7" s="26">
        <v>13.53</v>
      </c>
      <c r="N7" s="27">
        <v>0.12</v>
      </c>
      <c r="O7" s="25">
        <v>47.76</v>
      </c>
      <c r="P7" s="26">
        <v>176.54</v>
      </c>
      <c r="Q7" s="26">
        <v>57.95</v>
      </c>
      <c r="R7" s="26">
        <v>1.98</v>
      </c>
      <c r="S7" s="26">
        <v>292.94</v>
      </c>
      <c r="T7" s="26">
        <v>1.7999999999999999E-2</v>
      </c>
      <c r="U7" s="26">
        <v>4.0000000000000001E-3</v>
      </c>
      <c r="V7" s="31">
        <v>4.7E-2</v>
      </c>
      <c r="W7" s="38">
        <v>0.09</v>
      </c>
      <c r="X7" s="26">
        <v>3.1E-2</v>
      </c>
      <c r="Y7" s="31">
        <v>0.03</v>
      </c>
    </row>
    <row r="8" spans="1:25" ht="16.5" thickBot="1" x14ac:dyDescent="0.3">
      <c r="A8" s="78">
        <v>114</v>
      </c>
      <c r="B8" s="50" t="s">
        <v>44</v>
      </c>
      <c r="C8" s="126" t="s">
        <v>45</v>
      </c>
      <c r="D8" s="108">
        <v>200</v>
      </c>
      <c r="E8" s="62">
        <v>1.51</v>
      </c>
      <c r="F8" s="33">
        <v>0.2</v>
      </c>
      <c r="G8" s="26">
        <v>0</v>
      </c>
      <c r="H8" s="27">
        <v>11</v>
      </c>
      <c r="I8" s="32">
        <v>44.8</v>
      </c>
      <c r="J8" s="25">
        <v>0</v>
      </c>
      <c r="K8" s="33">
        <v>0</v>
      </c>
      <c r="L8" s="26">
        <v>0.08</v>
      </c>
      <c r="M8" s="26">
        <v>0</v>
      </c>
      <c r="N8" s="31">
        <v>0</v>
      </c>
      <c r="O8" s="33">
        <v>13.56</v>
      </c>
      <c r="P8" s="26">
        <v>7.66</v>
      </c>
      <c r="Q8" s="26">
        <v>4.08</v>
      </c>
      <c r="R8" s="26">
        <v>0.8</v>
      </c>
      <c r="S8" s="26">
        <v>0.68</v>
      </c>
      <c r="T8" s="26">
        <v>0</v>
      </c>
      <c r="U8" s="26">
        <v>0</v>
      </c>
      <c r="V8" s="31">
        <v>0</v>
      </c>
      <c r="W8" s="109">
        <v>0</v>
      </c>
      <c r="X8" s="26">
        <v>4.0000000000000001E-3</v>
      </c>
      <c r="Y8" s="31">
        <v>0.04</v>
      </c>
    </row>
    <row r="9" spans="1:25" ht="16.5" thickBot="1" x14ac:dyDescent="0.3">
      <c r="A9" s="53">
        <v>119</v>
      </c>
      <c r="B9" s="51" t="s">
        <v>38</v>
      </c>
      <c r="C9" s="127" t="s">
        <v>46</v>
      </c>
      <c r="D9" s="86">
        <v>20</v>
      </c>
      <c r="E9" s="63">
        <v>0.9</v>
      </c>
      <c r="F9" s="25">
        <v>1.4</v>
      </c>
      <c r="G9" s="26">
        <v>0.14000000000000001</v>
      </c>
      <c r="H9" s="31">
        <v>8.8000000000000007</v>
      </c>
      <c r="I9" s="87">
        <v>48</v>
      </c>
      <c r="J9" s="25">
        <v>0.02</v>
      </c>
      <c r="K9" s="26">
        <v>6.0000000000000001E-3</v>
      </c>
      <c r="L9" s="26">
        <v>0</v>
      </c>
      <c r="M9" s="26">
        <v>0</v>
      </c>
      <c r="N9" s="31">
        <v>0</v>
      </c>
      <c r="O9" s="33">
        <v>7.4</v>
      </c>
      <c r="P9" s="26">
        <v>43.6</v>
      </c>
      <c r="Q9" s="26">
        <v>13</v>
      </c>
      <c r="R9" s="33">
        <v>0.56000000000000005</v>
      </c>
      <c r="S9" s="26">
        <v>18.600000000000001</v>
      </c>
      <c r="T9" s="26">
        <v>5.9999999999999995E-4</v>
      </c>
      <c r="U9" s="33">
        <v>1E-3</v>
      </c>
      <c r="V9" s="31">
        <v>0</v>
      </c>
      <c r="W9" s="88">
        <v>0</v>
      </c>
      <c r="X9" s="26">
        <v>0</v>
      </c>
      <c r="Y9" s="31">
        <v>0</v>
      </c>
    </row>
    <row r="10" spans="1:25" ht="16.5" thickBot="1" x14ac:dyDescent="0.3">
      <c r="A10" s="48">
        <v>120</v>
      </c>
      <c r="B10" s="51" t="s">
        <v>31</v>
      </c>
      <c r="C10" s="127" t="s">
        <v>47</v>
      </c>
      <c r="D10" s="51">
        <v>20</v>
      </c>
      <c r="E10" s="62">
        <v>1.1399999999999999</v>
      </c>
      <c r="F10" s="25">
        <v>1.1399999999999999</v>
      </c>
      <c r="G10" s="26">
        <v>0.22</v>
      </c>
      <c r="H10" s="31">
        <v>7.44</v>
      </c>
      <c r="I10" s="128">
        <v>36.26</v>
      </c>
      <c r="J10" s="37">
        <v>0.02</v>
      </c>
      <c r="K10" s="34">
        <v>2.4E-2</v>
      </c>
      <c r="L10" s="35">
        <v>0.08</v>
      </c>
      <c r="M10" s="35">
        <v>0</v>
      </c>
      <c r="N10" s="38">
        <v>0</v>
      </c>
      <c r="O10" s="37">
        <v>6.8</v>
      </c>
      <c r="P10" s="35">
        <v>24</v>
      </c>
      <c r="Q10" s="35">
        <v>8.1999999999999993</v>
      </c>
      <c r="R10" s="35">
        <v>0.46</v>
      </c>
      <c r="S10" s="35">
        <v>73.5</v>
      </c>
      <c r="T10" s="35">
        <v>2E-3</v>
      </c>
      <c r="U10" s="35">
        <v>2E-3</v>
      </c>
      <c r="V10" s="38">
        <v>1.2E-2</v>
      </c>
      <c r="W10" s="38">
        <v>0</v>
      </c>
      <c r="X10" s="35">
        <v>2E-3</v>
      </c>
      <c r="Y10" s="38">
        <v>1.2E-2</v>
      </c>
    </row>
    <row r="11" spans="1:25" ht="16.5" thickBot="1" x14ac:dyDescent="0.3">
      <c r="A11" s="48" t="s">
        <v>48</v>
      </c>
      <c r="B11" s="51" t="s">
        <v>37</v>
      </c>
      <c r="C11" s="129" t="s">
        <v>49</v>
      </c>
      <c r="D11" s="51">
        <v>100</v>
      </c>
      <c r="E11" s="62">
        <v>30</v>
      </c>
      <c r="F11" s="37">
        <v>1.5</v>
      </c>
      <c r="G11" s="35">
        <v>0</v>
      </c>
      <c r="H11" s="38">
        <v>31.25</v>
      </c>
      <c r="I11" s="54">
        <v>131</v>
      </c>
      <c r="J11" s="37"/>
      <c r="K11" s="34"/>
      <c r="L11" s="35"/>
      <c r="M11" s="35"/>
      <c r="N11" s="38"/>
      <c r="O11" s="37"/>
      <c r="P11" s="35"/>
      <c r="Q11" s="35"/>
      <c r="R11" s="35"/>
      <c r="S11" s="35"/>
      <c r="T11" s="35"/>
      <c r="U11" s="35"/>
      <c r="V11" s="38"/>
      <c r="W11" s="38">
        <v>1.2E-2</v>
      </c>
      <c r="X11" s="35">
        <f t="shared" ref="M11:Y11" si="0">SUM(X6:X10)</f>
        <v>3.7500000000000006E-2</v>
      </c>
      <c r="Y11" s="38">
        <f t="shared" si="0"/>
        <v>9.6999999999999989E-2</v>
      </c>
    </row>
    <row r="12" spans="1:25" ht="16.5" thickBot="1" x14ac:dyDescent="0.3">
      <c r="A12" s="48"/>
      <c r="B12" s="51"/>
      <c r="C12" s="131" t="s">
        <v>32</v>
      </c>
      <c r="D12" s="79">
        <f>SUM(D6:D11)</f>
        <v>605</v>
      </c>
      <c r="E12" s="130"/>
      <c r="F12" s="37">
        <f>F6+F7+F8+F9+F10+F11</f>
        <v>14.700000000000001</v>
      </c>
      <c r="G12" s="35">
        <f t="shared" ref="G12:V12" si="1">G6+G7+G8+G9+G10+G11</f>
        <v>21.82</v>
      </c>
      <c r="H12" s="38">
        <f t="shared" si="1"/>
        <v>102.94999999999999</v>
      </c>
      <c r="I12" s="132">
        <f>SUM(I6:I11)</f>
        <v>673.23</v>
      </c>
      <c r="J12" s="37">
        <f t="shared" si="1"/>
        <v>0.28000000000000003</v>
      </c>
      <c r="K12" s="35">
        <f t="shared" si="1"/>
        <v>0.32</v>
      </c>
      <c r="L12" s="35">
        <f t="shared" si="1"/>
        <v>0.42000000000000004</v>
      </c>
      <c r="M12" s="35">
        <f t="shared" si="1"/>
        <v>43.53</v>
      </c>
      <c r="N12" s="36">
        <f t="shared" si="1"/>
        <v>0.26</v>
      </c>
      <c r="O12" s="37">
        <f t="shared" si="1"/>
        <v>114.86</v>
      </c>
      <c r="P12" s="35">
        <f t="shared" si="1"/>
        <v>295.23</v>
      </c>
      <c r="Q12" s="35">
        <f t="shared" si="1"/>
        <v>89.92</v>
      </c>
      <c r="R12" s="35">
        <f t="shared" si="1"/>
        <v>4.1000000000000005</v>
      </c>
      <c r="S12" s="35">
        <f t="shared" si="1"/>
        <v>443.8</v>
      </c>
      <c r="T12" s="35">
        <f t="shared" si="1"/>
        <v>2.3199999999999998E-2</v>
      </c>
      <c r="U12" s="35">
        <f t="shared" si="1"/>
        <v>8.6E-3</v>
      </c>
      <c r="V12" s="38">
        <f t="shared" si="1"/>
        <v>6.9000000000000006E-2</v>
      </c>
      <c r="W12" s="55">
        <f t="shared" ref="G12:W12" si="2">W6+W7+W8+W9+W10+W11</f>
        <v>0.10199999999999999</v>
      </c>
      <c r="X12" s="84"/>
      <c r="Y12" s="85"/>
    </row>
    <row r="13" spans="1:25" ht="16.5" thickBot="1" x14ac:dyDescent="0.3">
      <c r="A13" s="81"/>
      <c r="B13" s="80"/>
      <c r="C13" s="133" t="s">
        <v>33</v>
      </c>
      <c r="D13" s="134"/>
      <c r="E13" s="82"/>
      <c r="F13" s="57"/>
      <c r="G13" s="58"/>
      <c r="H13" s="59"/>
      <c r="I13" s="114">
        <f>I12/23.5</f>
        <v>28.648085106382979</v>
      </c>
      <c r="J13" s="57"/>
      <c r="K13" s="94"/>
      <c r="L13" s="58"/>
      <c r="M13" s="58"/>
      <c r="N13" s="95"/>
      <c r="O13" s="57"/>
      <c r="P13" s="58"/>
      <c r="Q13" s="58"/>
      <c r="R13" s="58"/>
      <c r="S13" s="58"/>
      <c r="T13" s="58"/>
      <c r="U13" s="58"/>
      <c r="V13" s="59"/>
      <c r="W13" s="59"/>
      <c r="X13" s="29">
        <v>2.9999999999999997E-4</v>
      </c>
      <c r="Y13" s="41">
        <v>0.01</v>
      </c>
    </row>
    <row r="14" spans="1:25" ht="16.5" thickBot="1" x14ac:dyDescent="0.3">
      <c r="A14" s="74">
        <v>24</v>
      </c>
      <c r="B14" s="73" t="s">
        <v>27</v>
      </c>
      <c r="C14" s="75" t="s">
        <v>28</v>
      </c>
      <c r="D14" s="73">
        <v>150</v>
      </c>
      <c r="E14" s="61">
        <v>16.5</v>
      </c>
      <c r="F14" s="21">
        <v>0.6</v>
      </c>
      <c r="G14" s="22">
        <v>0</v>
      </c>
      <c r="H14" s="23">
        <v>16.95</v>
      </c>
      <c r="I14" s="76">
        <v>69</v>
      </c>
      <c r="J14" s="40">
        <v>0.01</v>
      </c>
      <c r="K14" s="28">
        <v>0.03</v>
      </c>
      <c r="L14" s="29">
        <v>19.5</v>
      </c>
      <c r="M14" s="29">
        <v>0</v>
      </c>
      <c r="N14" s="30">
        <v>0</v>
      </c>
      <c r="O14" s="21">
        <v>24</v>
      </c>
      <c r="P14" s="22">
        <v>16.5</v>
      </c>
      <c r="Q14" s="22">
        <v>13.5</v>
      </c>
      <c r="R14" s="22">
        <v>3.3</v>
      </c>
      <c r="S14" s="22">
        <v>417</v>
      </c>
      <c r="T14" s="22">
        <v>3.0000000000000001E-3</v>
      </c>
      <c r="U14" s="22">
        <v>5.0000000000000001E-4</v>
      </c>
      <c r="V14" s="24">
        <v>1.4999999999999999E-2</v>
      </c>
      <c r="W14" s="107">
        <v>0</v>
      </c>
      <c r="X14" s="26">
        <v>0</v>
      </c>
      <c r="Y14" s="31">
        <v>3.2000000000000001E-2</v>
      </c>
    </row>
    <row r="15" spans="1:25" ht="16.5" thickBot="1" x14ac:dyDescent="0.3">
      <c r="A15" s="42">
        <v>58</v>
      </c>
      <c r="B15" s="43" t="s">
        <v>34</v>
      </c>
      <c r="C15" s="135" t="s">
        <v>50</v>
      </c>
      <c r="D15" s="136">
        <v>200</v>
      </c>
      <c r="E15" s="64">
        <v>15.66</v>
      </c>
      <c r="F15" s="44">
        <v>14.28</v>
      </c>
      <c r="G15" s="45">
        <v>20.38</v>
      </c>
      <c r="H15" s="88">
        <v>5.83</v>
      </c>
      <c r="I15" s="77">
        <v>265.98</v>
      </c>
      <c r="J15" s="44">
        <v>0.05</v>
      </c>
      <c r="K15" s="47">
        <v>0.16</v>
      </c>
      <c r="L15" s="45">
        <v>1.54</v>
      </c>
      <c r="M15" s="45">
        <v>320</v>
      </c>
      <c r="N15" s="88">
        <v>0.33</v>
      </c>
      <c r="O15" s="47">
        <v>184.02</v>
      </c>
      <c r="P15" s="45">
        <v>276.25</v>
      </c>
      <c r="Q15" s="45">
        <v>22.47</v>
      </c>
      <c r="R15" s="45">
        <v>0.93</v>
      </c>
      <c r="S15" s="45">
        <v>190.27</v>
      </c>
      <c r="T15" s="45">
        <v>2.8999999999999998E-3</v>
      </c>
      <c r="U15" s="45">
        <v>3.5999999999999999E-3</v>
      </c>
      <c r="V15" s="88">
        <v>0.06</v>
      </c>
      <c r="W15" s="31">
        <v>0.04</v>
      </c>
      <c r="X15" s="26">
        <v>1.0800000000000001E-2</v>
      </c>
      <c r="Y15" s="31">
        <v>0.35</v>
      </c>
    </row>
    <row r="16" spans="1:25" ht="31.5" thickBot="1" x14ac:dyDescent="0.3">
      <c r="A16" s="48">
        <v>177</v>
      </c>
      <c r="B16" s="49" t="s">
        <v>35</v>
      </c>
      <c r="C16" s="137" t="s">
        <v>51</v>
      </c>
      <c r="D16" s="49">
        <v>90</v>
      </c>
      <c r="E16" s="64">
        <v>38.5</v>
      </c>
      <c r="F16" s="25">
        <v>15.76</v>
      </c>
      <c r="G16" s="26">
        <v>13.35</v>
      </c>
      <c r="H16" s="31">
        <v>1.61</v>
      </c>
      <c r="I16" s="138">
        <v>190.46</v>
      </c>
      <c r="J16" s="25">
        <v>0.06</v>
      </c>
      <c r="K16" s="33">
        <v>0.11</v>
      </c>
      <c r="L16" s="26">
        <v>1.7</v>
      </c>
      <c r="M16" s="26">
        <v>117</v>
      </c>
      <c r="N16" s="27">
        <v>8.9999999999999993E-3</v>
      </c>
      <c r="O16" s="25">
        <v>22.18</v>
      </c>
      <c r="P16" s="26">
        <v>132.24</v>
      </c>
      <c r="Q16" s="26">
        <v>19.46</v>
      </c>
      <c r="R16" s="26">
        <v>1.1399999999999999</v>
      </c>
      <c r="S16" s="26">
        <v>222.69</v>
      </c>
      <c r="T16" s="26">
        <v>4.3E-3</v>
      </c>
      <c r="U16" s="26">
        <v>2.0000000000000001E-4</v>
      </c>
      <c r="V16" s="31">
        <v>0.1</v>
      </c>
      <c r="W16" s="110">
        <v>0.05</v>
      </c>
      <c r="X16" s="26">
        <v>2E-3</v>
      </c>
      <c r="Y16" s="31">
        <v>4.2000000000000003E-2</v>
      </c>
    </row>
    <row r="17" spans="1:25" ht="16.5" thickBot="1" x14ac:dyDescent="0.3">
      <c r="A17" s="78">
        <v>55</v>
      </c>
      <c r="B17" s="49" t="s">
        <v>36</v>
      </c>
      <c r="C17" s="137" t="s">
        <v>52</v>
      </c>
      <c r="D17" s="49">
        <v>150</v>
      </c>
      <c r="E17" s="64">
        <v>5.34</v>
      </c>
      <c r="F17" s="44">
        <v>3.6</v>
      </c>
      <c r="G17" s="45">
        <v>4.95</v>
      </c>
      <c r="H17" s="88">
        <v>24.6</v>
      </c>
      <c r="I17" s="77">
        <v>156.6</v>
      </c>
      <c r="J17" s="47">
        <v>0.03</v>
      </c>
      <c r="K17" s="47">
        <v>0.03</v>
      </c>
      <c r="L17" s="45">
        <v>0</v>
      </c>
      <c r="M17" s="45">
        <v>0</v>
      </c>
      <c r="N17" s="46">
        <v>0</v>
      </c>
      <c r="O17" s="44">
        <v>19.16</v>
      </c>
      <c r="P17" s="45">
        <v>158.46</v>
      </c>
      <c r="Q17" s="45">
        <v>19.62</v>
      </c>
      <c r="R17" s="45">
        <v>0.87</v>
      </c>
      <c r="S17" s="45">
        <v>86.82</v>
      </c>
      <c r="T17" s="45">
        <v>0</v>
      </c>
      <c r="U17" s="45">
        <v>2.4E-2</v>
      </c>
      <c r="V17" s="88">
        <v>0.03</v>
      </c>
      <c r="W17" s="38">
        <v>2.7E-2</v>
      </c>
      <c r="X17" s="26">
        <v>0</v>
      </c>
      <c r="Y17" s="31">
        <v>0</v>
      </c>
    </row>
    <row r="18" spans="1:25" ht="31.5" thickBot="1" x14ac:dyDescent="0.3">
      <c r="A18" s="77">
        <v>104</v>
      </c>
      <c r="B18" s="49" t="s">
        <v>37</v>
      </c>
      <c r="C18" s="137" t="s">
        <v>53</v>
      </c>
      <c r="D18" s="49">
        <v>200</v>
      </c>
      <c r="E18" s="65">
        <v>8.4</v>
      </c>
      <c r="F18" s="25">
        <v>0</v>
      </c>
      <c r="G18" s="26">
        <v>0</v>
      </c>
      <c r="H18" s="31">
        <v>19.8</v>
      </c>
      <c r="I18" s="138">
        <v>81.599999999999994</v>
      </c>
      <c r="J18" s="25">
        <v>0.16</v>
      </c>
      <c r="K18" s="33">
        <v>0.1</v>
      </c>
      <c r="L18" s="26">
        <v>9.18</v>
      </c>
      <c r="M18" s="26">
        <v>80</v>
      </c>
      <c r="N18" s="27">
        <v>0.96</v>
      </c>
      <c r="O18" s="25">
        <v>0.78</v>
      </c>
      <c r="P18" s="26">
        <v>0</v>
      </c>
      <c r="Q18" s="26">
        <v>0</v>
      </c>
      <c r="R18" s="26">
        <v>0</v>
      </c>
      <c r="S18" s="26">
        <v>0.24</v>
      </c>
      <c r="T18" s="26">
        <v>0</v>
      </c>
      <c r="U18" s="26">
        <v>0</v>
      </c>
      <c r="V18" s="31">
        <v>0</v>
      </c>
      <c r="W18" s="31">
        <v>0</v>
      </c>
      <c r="X18" s="26">
        <v>3.0000000000000001E-3</v>
      </c>
      <c r="Y18" s="88">
        <v>7.25</v>
      </c>
    </row>
    <row r="19" spans="1:25" ht="16.5" thickBot="1" x14ac:dyDescent="0.3">
      <c r="A19" s="77">
        <v>119</v>
      </c>
      <c r="B19" s="49" t="s">
        <v>29</v>
      </c>
      <c r="C19" s="139" t="s">
        <v>38</v>
      </c>
      <c r="D19" s="49">
        <v>30</v>
      </c>
      <c r="E19" s="64">
        <v>1.35</v>
      </c>
      <c r="F19" s="25">
        <v>2.13</v>
      </c>
      <c r="G19" s="26">
        <v>0.21</v>
      </c>
      <c r="H19" s="31">
        <v>13.26</v>
      </c>
      <c r="I19" s="138">
        <v>72</v>
      </c>
      <c r="J19" s="25">
        <v>0.03</v>
      </c>
      <c r="K19" s="33">
        <v>0.01</v>
      </c>
      <c r="L19" s="26">
        <v>0</v>
      </c>
      <c r="M19" s="26">
        <v>0</v>
      </c>
      <c r="N19" s="31">
        <v>0</v>
      </c>
      <c r="O19" s="33">
        <v>11.1</v>
      </c>
      <c r="P19" s="26">
        <v>65.400000000000006</v>
      </c>
      <c r="Q19" s="26">
        <v>19.5</v>
      </c>
      <c r="R19" s="26">
        <v>0.84</v>
      </c>
      <c r="S19" s="26">
        <v>27.9</v>
      </c>
      <c r="T19" s="26">
        <v>1E-3</v>
      </c>
      <c r="U19" s="26">
        <v>2E-3</v>
      </c>
      <c r="V19" s="31">
        <v>0</v>
      </c>
      <c r="W19" s="38">
        <v>0</v>
      </c>
      <c r="X19" s="26">
        <v>2.5000000000000001E-3</v>
      </c>
      <c r="Y19" s="31">
        <v>0.01</v>
      </c>
    </row>
    <row r="20" spans="1:25" ht="16.5" thickBot="1" x14ac:dyDescent="0.3">
      <c r="A20" s="78">
        <v>120</v>
      </c>
      <c r="B20" s="49" t="s">
        <v>30</v>
      </c>
      <c r="C20" s="140" t="s">
        <v>31</v>
      </c>
      <c r="D20" s="49">
        <v>25</v>
      </c>
      <c r="E20" s="62">
        <v>1.43</v>
      </c>
      <c r="F20" s="25">
        <v>1.42</v>
      </c>
      <c r="G20" s="26">
        <v>0.27</v>
      </c>
      <c r="H20" s="31">
        <v>9.3000000000000007</v>
      </c>
      <c r="I20" s="138">
        <v>45.32</v>
      </c>
      <c r="J20" s="37">
        <v>0.02</v>
      </c>
      <c r="K20" s="34">
        <v>0.03</v>
      </c>
      <c r="L20" s="35">
        <v>0.1</v>
      </c>
      <c r="M20" s="35">
        <v>0</v>
      </c>
      <c r="N20" s="36">
        <v>0</v>
      </c>
      <c r="O20" s="37">
        <v>8.5</v>
      </c>
      <c r="P20" s="35">
        <v>30</v>
      </c>
      <c r="Q20" s="35">
        <v>10.25</v>
      </c>
      <c r="R20" s="35">
        <v>0.56999999999999995</v>
      </c>
      <c r="S20" s="35">
        <v>91.87</v>
      </c>
      <c r="T20" s="35">
        <v>2.5000000000000001E-3</v>
      </c>
      <c r="U20" s="35">
        <v>2.5000000000000001E-3</v>
      </c>
      <c r="V20" s="38">
        <v>0.02</v>
      </c>
      <c r="W20" s="38">
        <v>1.2E-2</v>
      </c>
      <c r="X20" s="92">
        <f>Y13+'[1]18 день'!X14+X15+X16+X17+X18+X19</f>
        <v>2.8299999999999999E-2</v>
      </c>
      <c r="Y20" s="93">
        <f>Z13+'[1]18 день'!Y14+Y15+Y16+Y17+Y18+Y19</f>
        <v>7.7159999999999993</v>
      </c>
    </row>
    <row r="21" spans="1:25" ht="16.5" thickBot="1" x14ac:dyDescent="0.3">
      <c r="A21" s="89"/>
      <c r="B21" s="91"/>
      <c r="C21" s="131" t="s">
        <v>32</v>
      </c>
      <c r="D21" s="90">
        <f>SUM(D14:D20)</f>
        <v>845</v>
      </c>
      <c r="E21" s="89"/>
      <c r="F21" s="111">
        <f t="shared" ref="F21:V21" si="3">SUM(F14:F20)</f>
        <v>37.790000000000006</v>
      </c>
      <c r="G21" s="112">
        <f t="shared" si="3"/>
        <v>39.160000000000004</v>
      </c>
      <c r="H21" s="113">
        <f t="shared" si="3"/>
        <v>91.350000000000009</v>
      </c>
      <c r="I21" s="141">
        <f>I14+I15+I16+I17+I18+I19+I20</f>
        <v>880.96000000000015</v>
      </c>
      <c r="J21" s="142">
        <f t="shared" si="3"/>
        <v>0.36</v>
      </c>
      <c r="K21" s="112">
        <f t="shared" si="3"/>
        <v>0.47</v>
      </c>
      <c r="L21" s="112">
        <f t="shared" si="3"/>
        <v>32.019999999999996</v>
      </c>
      <c r="M21" s="112">
        <f t="shared" si="3"/>
        <v>517</v>
      </c>
      <c r="N21" s="143">
        <f t="shared" si="3"/>
        <v>1.2989999999999999</v>
      </c>
      <c r="O21" s="111">
        <f t="shared" si="3"/>
        <v>269.74</v>
      </c>
      <c r="P21" s="112">
        <f t="shared" si="3"/>
        <v>678.85</v>
      </c>
      <c r="Q21" s="112">
        <f t="shared" si="3"/>
        <v>104.8</v>
      </c>
      <c r="R21" s="112">
        <f t="shared" si="3"/>
        <v>7.6499999999999995</v>
      </c>
      <c r="S21" s="112">
        <f t="shared" si="3"/>
        <v>1036.79</v>
      </c>
      <c r="T21" s="112">
        <f t="shared" si="3"/>
        <v>1.3700000000000002E-2</v>
      </c>
      <c r="U21" s="112">
        <f t="shared" si="3"/>
        <v>3.2800000000000003E-2</v>
      </c>
      <c r="V21" s="113">
        <f t="shared" si="3"/>
        <v>0.22499999999999998</v>
      </c>
      <c r="W21" s="113">
        <f t="shared" ref="G21:W21" si="4">SUM(W14:W20)</f>
        <v>0.129</v>
      </c>
      <c r="X21" s="58"/>
      <c r="Y21" s="59"/>
    </row>
    <row r="22" spans="1:25" ht="16.5" thickBot="1" x14ac:dyDescent="0.3">
      <c r="A22" s="56"/>
      <c r="B22" s="83"/>
      <c r="C22" s="133" t="s">
        <v>33</v>
      </c>
      <c r="D22" s="80"/>
      <c r="E22" s="81"/>
      <c r="F22" s="57"/>
      <c r="G22" s="58"/>
      <c r="H22" s="59"/>
      <c r="I22" s="144">
        <f>I21/23.5</f>
        <v>37.48765957446809</v>
      </c>
      <c r="J22" s="94"/>
      <c r="K22" s="94"/>
      <c r="L22" s="58"/>
      <c r="M22" s="58"/>
      <c r="N22" s="95"/>
      <c r="O22" s="57"/>
      <c r="P22" s="58"/>
      <c r="Q22" s="58"/>
      <c r="R22" s="58"/>
      <c r="S22" s="58"/>
      <c r="T22" s="58"/>
      <c r="U22" s="58"/>
      <c r="V22" s="59"/>
      <c r="W22" s="59"/>
    </row>
    <row r="23" spans="1:25" x14ac:dyDescent="0.25">
      <c r="A23" s="115"/>
      <c r="B23" s="145"/>
      <c r="C23" s="96"/>
      <c r="D23" s="96"/>
      <c r="E23" s="97"/>
      <c r="F23" s="98"/>
      <c r="G23" s="97"/>
      <c r="H23" s="96"/>
      <c r="I23" s="99"/>
      <c r="J23" s="96"/>
      <c r="K23" s="96"/>
      <c r="L23" s="96"/>
      <c r="M23" s="100"/>
      <c r="N23" s="100"/>
      <c r="O23" s="100"/>
      <c r="P23" s="100"/>
      <c r="Q23" s="100"/>
      <c r="W23" s="100"/>
    </row>
  </sheetData>
  <mergeCells count="9">
    <mergeCell ref="I4:I5"/>
    <mergeCell ref="J4:N4"/>
    <mergeCell ref="R4:Y4"/>
    <mergeCell ref="A4:A5"/>
    <mergeCell ref="F4:H4"/>
    <mergeCell ref="B4:B5"/>
    <mergeCell ref="C4:C5"/>
    <mergeCell ref="D4:D5"/>
    <mergeCell ref="E4:E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2022-09-27T06:23:36Z</dcterms:created>
  <dcterms:modified xsi:type="dcterms:W3CDTF">2022-09-27T06:40:09Z</dcterms:modified>
</cp:coreProperties>
</file>