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1895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4" i="1" l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L25" i="1" s="1"/>
  <c r="K24" i="1"/>
  <c r="J24" i="1"/>
  <c r="I24" i="1"/>
  <c r="G24" i="1"/>
  <c r="L16" i="1"/>
  <c r="L15" i="1"/>
  <c r="G15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L14" i="1" s="1"/>
  <c r="K13" i="1"/>
  <c r="J13" i="1"/>
  <c r="I13" i="1"/>
  <c r="G13" i="1"/>
</calcChain>
</file>

<file path=xl/sharedStrings.xml><?xml version="1.0" encoding="utf-8"?>
<sst xmlns="http://schemas.openxmlformats.org/spreadsheetml/2006/main" count="73" uniqueCount="58">
  <si>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</si>
  <si>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</si>
  <si>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</si>
  <si>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</si>
  <si>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</si>
  <si>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</si>
  <si>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</si>
  <si>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</si>
  <si>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</si>
  <si>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</si>
  <si>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</si>
  <si>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</si>
  <si>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</si>
  <si>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</si>
  <si>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</si>
  <si>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</si>
  <si>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</si>
  <si>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</si>
  <si>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</si>
  <si>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</si>
  <si>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</si>
  <si>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</si>
  <si>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</si>
  <si>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</si>
  <si>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</si>
  <si>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</si>
  <si>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</si>
  <si>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</si>
  <si>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</si>
  <si>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</si>
  <si>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</si>
  <si>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 xml:space="preserve"> закуска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</si>
  <si>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</si>
  <si>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</si>
  <si>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</si>
  <si>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</si>
  <si>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</si>
  <si>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</si>
  <si>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</si>
  <si>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</si>
  <si>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</si>
  <si>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3 блюдо</t>
  </si>
  <si>
    <t>Хлеб пшеничный</t>
  </si>
  <si>
    <t>п/к*</t>
  </si>
  <si>
    <t>Помидоры порционные</t>
  </si>
  <si>
    <t>п/к* - полный комплект оборудования (УКМ, мясорубка)</t>
  </si>
  <si>
    <t>о/о** - отсутствие оборудования (УКМ, мясорубка)</t>
  </si>
  <si>
    <t>Спагетти отварные с маслом</t>
  </si>
  <si>
    <t xml:space="preserve">о/о** </t>
  </si>
  <si>
    <t>Салат из свежих помидоров</t>
  </si>
  <si>
    <t>Филе птицы тушеное в томатном соусе</t>
  </si>
  <si>
    <t>горячий напиток</t>
  </si>
  <si>
    <t>Чай с шиповником</t>
  </si>
  <si>
    <t xml:space="preserve">Винегрет </t>
  </si>
  <si>
    <t>Суп картофельный с мясом</t>
  </si>
  <si>
    <t>Рыба  тушенная   с овощами (минтай)</t>
  </si>
  <si>
    <t>Рис отварной  с маслом</t>
  </si>
  <si>
    <t>Напиток плодово-ягодный витаминизированный (черносмородиновый)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</si>
</sst>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8" fillId="0" borderId="12" xfId="0" applyFont="1" applyBorder="1"/>
    <xf numFmtId="0" fontId="8" fillId="0" borderId="19" xfId="0" applyFont="1" applyBorder="1"/>
    <xf numFmtId="0" fontId="8" fillId="0" borderId="19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vertical="center" wrapText="1"/>
    </xf>
    <xf numFmtId="0" fontId="9" fillId="0" borderId="16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7" fillId="0" borderId="15" xfId="0" applyFont="1" applyBorder="1"/>
    <xf numFmtId="0" fontId="7" fillId="0" borderId="19" xfId="0" applyFont="1" applyBorder="1"/>
    <xf numFmtId="0" fontId="8" fillId="2" borderId="35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7" fillId="0" borderId="24" xfId="0" applyFont="1" applyBorder="1"/>
    <xf numFmtId="0" fontId="7" fillId="0" borderId="28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2" fontId="13" fillId="0" borderId="39" xfId="0" applyNumberFormat="1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6" fillId="0" borderId="40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8" fillId="2" borderId="36" xfId="0" applyFont="1" applyFill="1" applyBorder="1" applyAlignment="1"/>
    <xf numFmtId="0" fontId="9" fillId="2" borderId="19" xfId="0" applyFont="1" applyFill="1" applyBorder="1" applyAlignment="1">
      <alignment horizontal="center"/>
    </xf>
    <xf numFmtId="0" fontId="9" fillId="0" borderId="35" xfId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164" fontId="9" fillId="0" borderId="36" xfId="0" applyNumberFormat="1" applyFont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wrapText="1"/>
    </xf>
    <xf numFmtId="0" fontId="9" fillId="0" borderId="22" xfId="1" applyFont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9" fillId="0" borderId="36" xfId="1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6" fillId="2" borderId="19" xfId="0" applyFont="1" applyFill="1" applyBorder="1" applyAlignment="1"/>
    <xf numFmtId="0" fontId="9" fillId="3" borderId="0" xfId="0" applyFont="1" applyFill="1" applyBorder="1"/>
    <xf numFmtId="0" fontId="4" fillId="3" borderId="0" xfId="0" applyFont="1" applyFill="1" applyBorder="1"/>
    <xf numFmtId="0" fontId="9" fillId="4" borderId="0" xfId="0" applyFont="1" applyFill="1" applyBorder="1"/>
    <xf numFmtId="0" fontId="4" fillId="4" borderId="0" xfId="0" applyFont="1" applyFill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2" borderId="19" xfId="0" applyFont="1" applyFill="1" applyBorder="1"/>
    <xf numFmtId="164" fontId="5" fillId="2" borderId="19" xfId="0" applyNumberFormat="1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/>
    </xf>
    <xf numFmtId="0" fontId="15" fillId="4" borderId="1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15" fillId="4" borderId="47" xfId="0" applyFont="1" applyFill="1" applyBorder="1" applyAlignment="1">
      <alignment horizontal="center"/>
    </xf>
    <xf numFmtId="0" fontId="16" fillId="0" borderId="17" xfId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64" fontId="9" fillId="0" borderId="42" xfId="0" applyNumberFormat="1" applyFont="1" applyBorder="1" applyAlignment="1">
      <alignment horizontal="center"/>
    </xf>
    <xf numFmtId="0" fontId="8" fillId="4" borderId="28" xfId="0" applyFont="1" applyFill="1" applyBorder="1"/>
    <xf numFmtId="0" fontId="0" fillId="0" borderId="3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2" borderId="5" xfId="0" applyFont="1" applyFill="1" applyBorder="1"/>
    <xf numFmtId="0" fontId="15" fillId="3" borderId="3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3" borderId="19" xfId="0" applyFont="1" applyFill="1" applyBorder="1" applyAlignment="1"/>
    <xf numFmtId="0" fontId="8" fillId="3" borderId="42" xfId="0" applyFont="1" applyFill="1" applyBorder="1"/>
    <xf numFmtId="0" fontId="8" fillId="3" borderId="12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/>
    </xf>
    <xf numFmtId="0" fontId="9" fillId="3" borderId="9" xfId="1" applyFont="1" applyFill="1" applyBorder="1" applyAlignment="1">
      <alignment horizontal="center"/>
    </xf>
    <xf numFmtId="0" fontId="9" fillId="3" borderId="10" xfId="1" applyFont="1" applyFill="1" applyBorder="1" applyAlignment="1">
      <alignment horizontal="center"/>
    </xf>
    <xf numFmtId="0" fontId="9" fillId="3" borderId="14" xfId="1" applyFont="1" applyFill="1" applyBorder="1" applyAlignment="1">
      <alignment horizontal="center"/>
    </xf>
    <xf numFmtId="0" fontId="9" fillId="3" borderId="13" xfId="1" applyFont="1" applyFill="1" applyBorder="1" applyAlignment="1">
      <alignment horizontal="center"/>
    </xf>
    <xf numFmtId="0" fontId="8" fillId="2" borderId="15" xfId="0" applyFont="1" applyFill="1" applyBorder="1"/>
    <xf numFmtId="0" fontId="8" fillId="4" borderId="31" xfId="0" applyFont="1" applyFill="1" applyBorder="1" applyAlignment="1">
      <alignment horizontal="center"/>
    </xf>
    <xf numFmtId="0" fontId="8" fillId="4" borderId="19" xfId="0" applyFont="1" applyFill="1" applyBorder="1" applyAlignment="1"/>
    <xf numFmtId="0" fontId="8" fillId="4" borderId="31" xfId="0" applyFont="1" applyFill="1" applyBorder="1"/>
    <xf numFmtId="0" fontId="8" fillId="4" borderId="32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33" xfId="1" applyFont="1" applyFill="1" applyBorder="1" applyAlignment="1">
      <alignment horizontal="center"/>
    </xf>
    <xf numFmtId="0" fontId="9" fillId="4" borderId="20" xfId="1" applyFont="1" applyFill="1" applyBorder="1" applyAlignment="1">
      <alignment horizontal="center"/>
    </xf>
    <xf numFmtId="0" fontId="9" fillId="4" borderId="21" xfId="1" applyFont="1" applyFill="1" applyBorder="1" applyAlignment="1">
      <alignment horizontal="center"/>
    </xf>
    <xf numFmtId="0" fontId="9" fillId="4" borderId="34" xfId="1" applyFont="1" applyFill="1" applyBorder="1" applyAlignment="1">
      <alignment horizontal="center"/>
    </xf>
    <xf numFmtId="0" fontId="9" fillId="2" borderId="35" xfId="0" applyFont="1" applyFill="1" applyBorder="1" applyAlignment="1">
      <alignment wrapText="1"/>
    </xf>
    <xf numFmtId="0" fontId="8" fillId="0" borderId="15" xfId="0" applyFont="1" applyBorder="1"/>
    <xf numFmtId="0" fontId="8" fillId="0" borderId="19" xfId="0" applyFont="1" applyFill="1" applyBorder="1"/>
    <xf numFmtId="0" fontId="8" fillId="0" borderId="35" xfId="0" applyFont="1" applyFill="1" applyBorder="1" applyAlignment="1"/>
    <xf numFmtId="0" fontId="8" fillId="0" borderId="35" xfId="0" applyFont="1" applyFill="1" applyBorder="1" applyAlignment="1">
      <alignment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5" xfId="0" applyFont="1" applyBorder="1"/>
    <xf numFmtId="0" fontId="8" fillId="3" borderId="19" xfId="0" applyFont="1" applyFill="1" applyBorder="1"/>
    <xf numFmtId="0" fontId="6" fillId="3" borderId="35" xfId="0" applyFont="1" applyFill="1" applyBorder="1" applyAlignment="1"/>
    <xf numFmtId="164" fontId="6" fillId="3" borderId="36" xfId="0" applyNumberFormat="1" applyFont="1" applyFill="1" applyBorder="1" applyAlignment="1">
      <alignment horizontal="center"/>
    </xf>
    <xf numFmtId="0" fontId="8" fillId="3" borderId="47" xfId="0" applyFont="1" applyFill="1" applyBorder="1"/>
    <xf numFmtId="0" fontId="6" fillId="3" borderId="37" xfId="0" applyFont="1" applyFill="1" applyBorder="1"/>
    <xf numFmtId="0" fontId="8" fillId="3" borderId="28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164" fontId="6" fillId="3" borderId="38" xfId="0" applyNumberFormat="1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8" fillId="4" borderId="47" xfId="0" applyFont="1" applyFill="1" applyBorder="1"/>
    <xf numFmtId="0" fontId="6" fillId="4" borderId="35" xfId="0" applyFont="1" applyFill="1" applyBorder="1" applyAlignment="1"/>
    <xf numFmtId="0" fontId="5" fillId="4" borderId="47" xfId="0" applyFont="1" applyFill="1" applyBorder="1" applyAlignment="1">
      <alignment horizontal="center"/>
    </xf>
    <xf numFmtId="0" fontId="9" fillId="4" borderId="44" xfId="0" applyFont="1" applyFill="1" applyBorder="1" applyAlignment="1">
      <alignment horizontal="center"/>
    </xf>
    <xf numFmtId="0" fontId="9" fillId="4" borderId="45" xfId="0" applyFont="1" applyFill="1" applyBorder="1" applyAlignment="1">
      <alignment horizontal="center"/>
    </xf>
    <xf numFmtId="0" fontId="9" fillId="4" borderId="46" xfId="0" applyFont="1" applyFill="1" applyBorder="1" applyAlignment="1">
      <alignment horizontal="center"/>
    </xf>
    <xf numFmtId="164" fontId="6" fillId="4" borderId="43" xfId="0" applyNumberFormat="1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8" fillId="2" borderId="24" xfId="0" applyFont="1" applyFill="1" applyBorder="1"/>
    <xf numFmtId="0" fontId="6" fillId="4" borderId="37" xfId="0" applyFont="1" applyFill="1" applyBorder="1"/>
    <xf numFmtId="0" fontId="9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164" fontId="6" fillId="4" borderId="38" xfId="0" applyNumberFormat="1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8" fillId="2" borderId="12" xfId="0" applyFont="1" applyFill="1" applyBorder="1"/>
    <xf numFmtId="0" fontId="8" fillId="0" borderId="41" xfId="0" applyFont="1" applyBorder="1"/>
    <xf numFmtId="0" fontId="8" fillId="0" borderId="36" xfId="0" applyFont="1" applyBorder="1" applyAlignment="1">
      <alignment wrapText="1"/>
    </xf>
    <xf numFmtId="0" fontId="8" fillId="0" borderId="36" xfId="0" applyFont="1" applyFill="1" applyBorder="1"/>
    <xf numFmtId="0" fontId="8" fillId="0" borderId="19" xfId="0" applyFont="1" applyFill="1" applyBorder="1" applyAlignment="1">
      <alignment wrapText="1"/>
    </xf>
    <xf numFmtId="0" fontId="9" fillId="0" borderId="23" xfId="1" applyFont="1" applyFill="1" applyBorder="1" applyAlignment="1">
      <alignment horizontal="center"/>
    </xf>
    <xf numFmtId="0" fontId="9" fillId="0" borderId="17" xfId="1" applyFont="1" applyFill="1" applyBorder="1" applyAlignment="1">
      <alignment horizontal="center"/>
    </xf>
    <xf numFmtId="0" fontId="9" fillId="0" borderId="18" xfId="1" applyFont="1" applyFill="1" applyBorder="1" applyAlignment="1">
      <alignment horizontal="center"/>
    </xf>
    <xf numFmtId="0" fontId="9" fillId="0" borderId="19" xfId="1" applyFont="1" applyFill="1" applyBorder="1" applyAlignment="1">
      <alignment horizontal="center"/>
    </xf>
    <xf numFmtId="0" fontId="9" fillId="0" borderId="16" xfId="1" applyFont="1" applyFill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8" fillId="0" borderId="19" xfId="0" applyFont="1" applyFill="1" applyBorder="1" applyAlignment="1"/>
    <xf numFmtId="0" fontId="8" fillId="0" borderId="36" xfId="0" applyFont="1" applyFill="1" applyBorder="1" applyAlignment="1">
      <alignment vertical="center" wrapText="1"/>
    </xf>
    <xf numFmtId="0" fontId="8" fillId="0" borderId="36" xfId="0" applyFont="1" applyBorder="1"/>
    <xf numFmtId="0" fontId="8" fillId="0" borderId="19" xfId="0" applyFont="1" applyBorder="1" applyAlignment="1"/>
    <xf numFmtId="0" fontId="7" fillId="0" borderId="36" xfId="0" applyFont="1" applyBorder="1"/>
    <xf numFmtId="0" fontId="8" fillId="0" borderId="2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38" xfId="0" applyFont="1" applyBorder="1"/>
    <xf numFmtId="0" fontId="6" fillId="2" borderId="28" xfId="0" applyFont="1" applyFill="1" applyBorder="1"/>
    <xf numFmtId="0" fontId="7" fillId="0" borderId="29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25" xfId="0" applyFont="1" applyBorder="1"/>
    <xf numFmtId="0" fontId="7" fillId="0" borderId="30" xfId="0" applyFont="1" applyBorder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9"/>
  <sheetViews>
    <sheetView tabSelected="1" workbookViewId="0">
      <selection activeCell="H2" sqref="H2"/>
    </sheetView>
  </sheetViews>
  <sheetFormatPr defaultRowHeight="15" x14ac:dyDescent="0.25"/>
  <cols>
    <col min="2" max="3" width="16.85546875" customWidth="1"/>
    <col min="4" max="4" width="21.85546875" style="58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.28515625" customWidth="1"/>
    <col min="12" max="12" width="22.85546875" customWidth="1"/>
    <col min="13" max="13" width="11.28515625" customWidth="1"/>
    <col min="23" max="23" width="17.42578125" customWidth="1"/>
    <col min="24" max="24" width="12.28515625" customWidth="1"/>
  </cols>
  <sheetData>
    <row r="2" spans="1:25" ht="23.25" x14ac:dyDescent="0.35">
      <c r="B2" s="1" t="s">
        <v>0</v>
      </c>
      <c r="C2" s="1"/>
      <c r="D2" s="2"/>
      <c r="E2" s="1" t="s">
        <v>1</v>
      </c>
      <c r="F2" s="1"/>
      <c r="G2" s="3" t="s">
        <v>2</v>
      </c>
      <c r="H2" s="103">
        <v>300922</v>
      </c>
      <c r="I2" s="4"/>
      <c r="L2" s="5"/>
      <c r="M2" s="6"/>
      <c r="N2" s="7"/>
      <c r="O2" s="8"/>
    </row>
    <row r="3" spans="1:25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25" ht="16.5" customHeight="1" thickBot="1" x14ac:dyDescent="0.3">
      <c r="A4" s="10"/>
      <c r="B4" s="11" t="s">
        <v>3</v>
      </c>
      <c r="C4" s="11"/>
      <c r="D4" s="13" t="s">
        <v>4</v>
      </c>
      <c r="E4" s="11" t="s">
        <v>5</v>
      </c>
      <c r="F4" s="13" t="s">
        <v>6</v>
      </c>
      <c r="G4" s="13" t="s">
        <v>7</v>
      </c>
      <c r="H4" s="13" t="s">
        <v>8</v>
      </c>
      <c r="I4" s="14" t="s">
        <v>9</v>
      </c>
      <c r="J4" s="92"/>
      <c r="K4" s="93"/>
      <c r="L4" s="12" t="s">
        <v>10</v>
      </c>
      <c r="M4" s="15" t="s">
        <v>11</v>
      </c>
      <c r="N4" s="16"/>
      <c r="O4" s="17"/>
      <c r="P4" s="17"/>
      <c r="Q4" s="18"/>
      <c r="R4" s="15" t="s">
        <v>12</v>
      </c>
      <c r="S4" s="16"/>
      <c r="T4" s="16"/>
      <c r="U4" s="16"/>
      <c r="V4" s="16"/>
      <c r="W4" s="16"/>
      <c r="X4" s="16"/>
      <c r="Y4" s="19"/>
    </row>
    <row r="5" spans="1:25" ht="46.5" thickBot="1" x14ac:dyDescent="0.3">
      <c r="A5" s="10"/>
      <c r="B5" s="20"/>
      <c r="C5" s="20"/>
      <c r="D5" s="20"/>
      <c r="E5" s="115"/>
      <c r="F5" s="20"/>
      <c r="G5" s="20"/>
      <c r="H5" s="20"/>
      <c r="I5" s="116" t="s">
        <v>13</v>
      </c>
      <c r="J5" s="68" t="s">
        <v>14</v>
      </c>
      <c r="K5" s="116" t="s">
        <v>15</v>
      </c>
      <c r="L5" s="67"/>
      <c r="M5" s="117" t="s">
        <v>16</v>
      </c>
      <c r="N5" s="118" t="s">
        <v>17</v>
      </c>
      <c r="O5" s="118" t="s">
        <v>18</v>
      </c>
      <c r="P5" s="119" t="s">
        <v>19</v>
      </c>
      <c r="Q5" s="120" t="s">
        <v>20</v>
      </c>
      <c r="R5" s="117" t="s">
        <v>21</v>
      </c>
      <c r="S5" s="118" t="s">
        <v>22</v>
      </c>
      <c r="T5" s="118" t="s">
        <v>23</v>
      </c>
      <c r="U5" s="118" t="s">
        <v>24</v>
      </c>
      <c r="V5" s="118" t="s">
        <v>25</v>
      </c>
      <c r="W5" s="118" t="s">
        <v>26</v>
      </c>
      <c r="X5" s="118" t="s">
        <v>27</v>
      </c>
      <c r="Y5" s="121" t="s">
        <v>28</v>
      </c>
    </row>
    <row r="6" spans="1:25" ht="16.5" thickBot="1" x14ac:dyDescent="0.3">
      <c r="A6" s="10"/>
      <c r="B6" s="122" t="s">
        <v>29</v>
      </c>
      <c r="C6" s="123" t="s">
        <v>43</v>
      </c>
      <c r="D6" s="124">
        <v>7</v>
      </c>
      <c r="E6" s="125" t="s">
        <v>30</v>
      </c>
      <c r="F6" s="126" t="s">
        <v>49</v>
      </c>
      <c r="G6" s="127">
        <v>60</v>
      </c>
      <c r="H6" s="62"/>
      <c r="I6" s="128">
        <v>0.65</v>
      </c>
      <c r="J6" s="129">
        <v>4.92</v>
      </c>
      <c r="K6" s="130">
        <v>2.15</v>
      </c>
      <c r="L6" s="131">
        <v>56.86</v>
      </c>
      <c r="M6" s="132">
        <v>0.03</v>
      </c>
      <c r="N6" s="133">
        <v>0.02</v>
      </c>
      <c r="O6" s="133">
        <v>15.9</v>
      </c>
      <c r="P6" s="133">
        <v>90</v>
      </c>
      <c r="Q6" s="134">
        <v>0</v>
      </c>
      <c r="R6" s="135">
        <v>13.57</v>
      </c>
      <c r="S6" s="133">
        <v>16.5</v>
      </c>
      <c r="T6" s="133">
        <v>12.52</v>
      </c>
      <c r="U6" s="133">
        <v>0.53</v>
      </c>
      <c r="V6" s="133">
        <v>164.66</v>
      </c>
      <c r="W6" s="133">
        <v>1.14E-3</v>
      </c>
      <c r="X6" s="133">
        <v>2.7999999999999998E-4</v>
      </c>
      <c r="Y6" s="134">
        <v>0.01</v>
      </c>
    </row>
    <row r="7" spans="1:25" ht="16.5" thickBot="1" x14ac:dyDescent="0.3">
      <c r="A7" s="10"/>
      <c r="B7" s="136"/>
      <c r="C7" s="108" t="s">
        <v>48</v>
      </c>
      <c r="D7" s="137">
        <v>29</v>
      </c>
      <c r="E7" s="138" t="s">
        <v>30</v>
      </c>
      <c r="F7" s="139" t="s">
        <v>44</v>
      </c>
      <c r="G7" s="140">
        <v>60</v>
      </c>
      <c r="H7" s="63">
        <v>10.050000000000001</v>
      </c>
      <c r="I7" s="141">
        <v>0.66</v>
      </c>
      <c r="J7" s="142">
        <v>0.12</v>
      </c>
      <c r="K7" s="143">
        <v>2.2799999999999998</v>
      </c>
      <c r="L7" s="144">
        <v>14.4</v>
      </c>
      <c r="M7" s="145">
        <v>0.04</v>
      </c>
      <c r="N7" s="146">
        <v>0.02</v>
      </c>
      <c r="O7" s="147">
        <v>15</v>
      </c>
      <c r="P7" s="147">
        <v>80</v>
      </c>
      <c r="Q7" s="148">
        <v>0</v>
      </c>
      <c r="R7" s="146">
        <v>8.4</v>
      </c>
      <c r="S7" s="147">
        <v>15.6</v>
      </c>
      <c r="T7" s="147">
        <v>12</v>
      </c>
      <c r="U7" s="147">
        <v>0.54</v>
      </c>
      <c r="V7" s="147">
        <v>174</v>
      </c>
      <c r="W7" s="147">
        <v>1.1999999999999999E-3</v>
      </c>
      <c r="X7" s="147">
        <v>2.4000000000000001E-4</v>
      </c>
      <c r="Y7" s="148">
        <v>0.01</v>
      </c>
    </row>
    <row r="8" spans="1:25" ht="16.5" thickBot="1" x14ac:dyDescent="0.3">
      <c r="A8" s="10"/>
      <c r="B8" s="136"/>
      <c r="C8" s="94"/>
      <c r="D8" s="50">
        <v>78</v>
      </c>
      <c r="E8" s="94" t="s">
        <v>39</v>
      </c>
      <c r="F8" s="149" t="s">
        <v>50</v>
      </c>
      <c r="G8" s="82">
        <v>90</v>
      </c>
      <c r="H8" s="63">
        <v>35.18</v>
      </c>
      <c r="I8" s="25">
        <v>14.85</v>
      </c>
      <c r="J8" s="26">
        <v>13.32</v>
      </c>
      <c r="K8" s="28">
        <v>5.94</v>
      </c>
      <c r="L8" s="75">
        <v>202.68</v>
      </c>
      <c r="M8" s="25">
        <v>0.06</v>
      </c>
      <c r="N8" s="30">
        <v>0.11</v>
      </c>
      <c r="O8" s="26">
        <v>3.83</v>
      </c>
      <c r="P8" s="26">
        <v>19.5</v>
      </c>
      <c r="Q8" s="28">
        <v>0</v>
      </c>
      <c r="R8" s="30">
        <v>20.58</v>
      </c>
      <c r="S8" s="26">
        <v>74.39</v>
      </c>
      <c r="T8" s="26">
        <v>22.98</v>
      </c>
      <c r="U8" s="26">
        <v>0.95</v>
      </c>
      <c r="V8" s="26">
        <v>204</v>
      </c>
      <c r="W8" s="26">
        <v>3.5999999999999999E-3</v>
      </c>
      <c r="X8" s="26">
        <v>8.9999999999999998E-4</v>
      </c>
      <c r="Y8" s="35">
        <v>0.9</v>
      </c>
    </row>
    <row r="9" spans="1:25" ht="16.5" thickBot="1" x14ac:dyDescent="0.3">
      <c r="A9" s="10"/>
      <c r="B9" s="150"/>
      <c r="C9" s="37"/>
      <c r="D9" s="84">
        <v>65</v>
      </c>
      <c r="E9" s="151" t="s">
        <v>40</v>
      </c>
      <c r="F9" s="152" t="s">
        <v>47</v>
      </c>
      <c r="G9" s="38">
        <v>150</v>
      </c>
      <c r="H9" s="64">
        <v>7.15</v>
      </c>
      <c r="I9" s="40">
        <v>6.45</v>
      </c>
      <c r="J9" s="41">
        <v>4.05</v>
      </c>
      <c r="K9" s="83">
        <v>40.200000000000003</v>
      </c>
      <c r="L9" s="85">
        <v>223.65</v>
      </c>
      <c r="M9" s="40">
        <v>0.08</v>
      </c>
      <c r="N9" s="44">
        <v>0.02</v>
      </c>
      <c r="O9" s="41">
        <v>0</v>
      </c>
      <c r="P9" s="41">
        <v>30</v>
      </c>
      <c r="Q9" s="83">
        <v>0.11</v>
      </c>
      <c r="R9" s="44">
        <v>13.05</v>
      </c>
      <c r="S9" s="41">
        <v>58.34</v>
      </c>
      <c r="T9" s="41">
        <v>22.53</v>
      </c>
      <c r="U9" s="41">
        <v>1.25</v>
      </c>
      <c r="V9" s="41">
        <v>1.1000000000000001</v>
      </c>
      <c r="W9" s="41">
        <v>0</v>
      </c>
      <c r="X9" s="41">
        <v>0</v>
      </c>
      <c r="Y9" s="35">
        <v>0</v>
      </c>
    </row>
    <row r="10" spans="1:25" ht="16.5" thickBot="1" x14ac:dyDescent="0.3">
      <c r="A10" s="10"/>
      <c r="B10" s="150"/>
      <c r="C10" s="37"/>
      <c r="D10" s="50">
        <v>160</v>
      </c>
      <c r="E10" s="151" t="s">
        <v>51</v>
      </c>
      <c r="F10" s="153" t="s">
        <v>52</v>
      </c>
      <c r="G10" s="154">
        <v>200</v>
      </c>
      <c r="H10" s="63">
        <v>20.64</v>
      </c>
      <c r="I10" s="25">
        <v>0.4</v>
      </c>
      <c r="J10" s="26">
        <v>0.6</v>
      </c>
      <c r="K10" s="28">
        <v>17.8</v>
      </c>
      <c r="L10" s="75">
        <v>78.599999999999994</v>
      </c>
      <c r="M10" s="25">
        <v>0</v>
      </c>
      <c r="N10" s="30">
        <v>0</v>
      </c>
      <c r="O10" s="26">
        <v>48</v>
      </c>
      <c r="P10" s="26">
        <v>0</v>
      </c>
      <c r="Q10" s="28">
        <v>0</v>
      </c>
      <c r="R10" s="30">
        <v>4.01</v>
      </c>
      <c r="S10" s="26">
        <v>9.17</v>
      </c>
      <c r="T10" s="26">
        <v>1.33</v>
      </c>
      <c r="U10" s="26">
        <v>0.37</v>
      </c>
      <c r="V10" s="26">
        <v>9.3000000000000007</v>
      </c>
      <c r="W10" s="26">
        <v>0</v>
      </c>
      <c r="X10" s="26">
        <v>0</v>
      </c>
      <c r="Y10" s="28">
        <v>0</v>
      </c>
    </row>
    <row r="11" spans="1:25" ht="16.5" thickBot="1" x14ac:dyDescent="0.3">
      <c r="A11" s="10"/>
      <c r="B11" s="150"/>
      <c r="C11" s="37"/>
      <c r="D11" s="85">
        <v>119</v>
      </c>
      <c r="E11" s="37" t="s">
        <v>32</v>
      </c>
      <c r="F11" s="155" t="s">
        <v>42</v>
      </c>
      <c r="G11" s="86">
        <v>20</v>
      </c>
      <c r="H11" s="63">
        <v>0.9</v>
      </c>
      <c r="I11" s="25">
        <v>1.4</v>
      </c>
      <c r="J11" s="26">
        <v>0.14000000000000001</v>
      </c>
      <c r="K11" s="28">
        <v>8.8000000000000007</v>
      </c>
      <c r="L11" s="75">
        <v>48</v>
      </c>
      <c r="M11" s="25">
        <v>0.02</v>
      </c>
      <c r="N11" s="30">
        <v>6.0000000000000001E-3</v>
      </c>
      <c r="O11" s="26">
        <v>0</v>
      </c>
      <c r="P11" s="26">
        <v>0</v>
      </c>
      <c r="Q11" s="28">
        <v>0</v>
      </c>
      <c r="R11" s="30">
        <v>7.4</v>
      </c>
      <c r="S11" s="26">
        <v>43.6</v>
      </c>
      <c r="T11" s="26">
        <v>13</v>
      </c>
      <c r="U11" s="30">
        <v>0.56000000000000005</v>
      </c>
      <c r="V11" s="26">
        <v>18.600000000000001</v>
      </c>
      <c r="W11" s="26">
        <v>5.9999999999999995E-4</v>
      </c>
      <c r="X11" s="30">
        <v>1E-3</v>
      </c>
      <c r="Y11" s="28">
        <v>0</v>
      </c>
    </row>
    <row r="12" spans="1:25" ht="16.5" thickBot="1" x14ac:dyDescent="0.3">
      <c r="A12" s="10"/>
      <c r="B12" s="150"/>
      <c r="C12" s="37"/>
      <c r="D12" s="49">
        <v>120</v>
      </c>
      <c r="E12" s="37" t="s">
        <v>33</v>
      </c>
      <c r="F12" s="155" t="s">
        <v>34</v>
      </c>
      <c r="G12" s="48">
        <v>20</v>
      </c>
      <c r="H12" s="63">
        <v>1.1399999999999999</v>
      </c>
      <c r="I12" s="25">
        <v>1.1399999999999999</v>
      </c>
      <c r="J12" s="26">
        <v>0.22</v>
      </c>
      <c r="K12" s="28">
        <v>7.44</v>
      </c>
      <c r="L12" s="80">
        <v>36.26</v>
      </c>
      <c r="M12" s="34">
        <v>0.02</v>
      </c>
      <c r="N12" s="32">
        <v>2.4E-2</v>
      </c>
      <c r="O12" s="32">
        <v>0.08</v>
      </c>
      <c r="P12" s="32">
        <v>0</v>
      </c>
      <c r="Q12" s="35">
        <v>0</v>
      </c>
      <c r="R12" s="31">
        <v>6.8</v>
      </c>
      <c r="S12" s="32">
        <v>24</v>
      </c>
      <c r="T12" s="32">
        <v>8.1999999999999993</v>
      </c>
      <c r="U12" s="32">
        <v>0.46</v>
      </c>
      <c r="V12" s="32">
        <v>73.5</v>
      </c>
      <c r="W12" s="32">
        <v>2E-3</v>
      </c>
      <c r="X12" s="32">
        <v>2E-3</v>
      </c>
      <c r="Y12" s="35">
        <v>1.2E-2</v>
      </c>
    </row>
    <row r="13" spans="1:25" ht="15.75" x14ac:dyDescent="0.25">
      <c r="A13" s="10"/>
      <c r="B13" s="136"/>
      <c r="C13" s="107" t="s">
        <v>43</v>
      </c>
      <c r="D13" s="70"/>
      <c r="E13" s="156"/>
      <c r="F13" s="157" t="s">
        <v>35</v>
      </c>
      <c r="G13" s="109">
        <f>G6+G8+G9+G10+G11+G12</f>
        <v>540</v>
      </c>
      <c r="H13" s="70"/>
      <c r="I13" s="71">
        <f t="shared" ref="I13:Y13" si="0">I6+I8+I9+I10+I11+I12</f>
        <v>24.889999999999997</v>
      </c>
      <c r="J13" s="72">
        <f t="shared" si="0"/>
        <v>23.250000000000004</v>
      </c>
      <c r="K13" s="74">
        <f t="shared" si="0"/>
        <v>82.33</v>
      </c>
      <c r="L13" s="158">
        <f>L6+L8+L9+L10+L11+L12</f>
        <v>646.05000000000007</v>
      </c>
      <c r="M13" s="71">
        <f t="shared" si="0"/>
        <v>0.20999999999999996</v>
      </c>
      <c r="N13" s="72">
        <f t="shared" si="0"/>
        <v>0.18</v>
      </c>
      <c r="O13" s="72">
        <f t="shared" si="0"/>
        <v>67.81</v>
      </c>
      <c r="P13" s="72">
        <f t="shared" si="0"/>
        <v>139.5</v>
      </c>
      <c r="Q13" s="74">
        <f t="shared" si="0"/>
        <v>0.11</v>
      </c>
      <c r="R13" s="73">
        <f t="shared" si="0"/>
        <v>65.41</v>
      </c>
      <c r="S13" s="72">
        <f t="shared" si="0"/>
        <v>226</v>
      </c>
      <c r="T13" s="72">
        <f t="shared" si="0"/>
        <v>80.56</v>
      </c>
      <c r="U13" s="72">
        <f t="shared" si="0"/>
        <v>4.12</v>
      </c>
      <c r="V13" s="72">
        <f t="shared" si="0"/>
        <v>471.16</v>
      </c>
      <c r="W13" s="72">
        <f t="shared" si="0"/>
        <v>7.3399999999999993E-3</v>
      </c>
      <c r="X13" s="72">
        <f t="shared" si="0"/>
        <v>4.1799999999999997E-3</v>
      </c>
      <c r="Y13" s="74">
        <f t="shared" si="0"/>
        <v>0.92200000000000004</v>
      </c>
    </row>
    <row r="14" spans="1:25" ht="16.5" thickBot="1" x14ac:dyDescent="0.3">
      <c r="A14" s="10"/>
      <c r="B14" s="136"/>
      <c r="C14" s="107" t="s">
        <v>43</v>
      </c>
      <c r="D14" s="105"/>
      <c r="E14" s="159"/>
      <c r="F14" s="160" t="s">
        <v>36</v>
      </c>
      <c r="G14" s="161"/>
      <c r="H14" s="162"/>
      <c r="I14" s="163"/>
      <c r="J14" s="164"/>
      <c r="K14" s="165"/>
      <c r="L14" s="166">
        <f>L13/23.5</f>
        <v>27.491489361702129</v>
      </c>
      <c r="M14" s="163"/>
      <c r="N14" s="167"/>
      <c r="O14" s="164"/>
      <c r="P14" s="164"/>
      <c r="Q14" s="165"/>
      <c r="R14" s="167"/>
      <c r="S14" s="164"/>
      <c r="T14" s="164"/>
      <c r="U14" s="164"/>
      <c r="V14" s="164"/>
      <c r="W14" s="164"/>
      <c r="X14" s="164"/>
      <c r="Y14" s="165"/>
    </row>
    <row r="15" spans="1:25" ht="15.75" x14ac:dyDescent="0.25">
      <c r="A15" s="10"/>
      <c r="B15" s="136"/>
      <c r="C15" s="108" t="s">
        <v>48</v>
      </c>
      <c r="D15" s="104"/>
      <c r="E15" s="168"/>
      <c r="F15" s="169" t="s">
        <v>35</v>
      </c>
      <c r="G15" s="170">
        <f>G7+G8+G9+G10+G11+G12</f>
        <v>540</v>
      </c>
      <c r="H15" s="104"/>
      <c r="I15" s="171"/>
      <c r="J15" s="172"/>
      <c r="K15" s="173"/>
      <c r="L15" s="174">
        <f>L7+L8+L9+L10+L11+L12</f>
        <v>603.59</v>
      </c>
      <c r="M15" s="171"/>
      <c r="N15" s="175"/>
      <c r="O15" s="172"/>
      <c r="P15" s="172"/>
      <c r="Q15" s="173"/>
      <c r="R15" s="175"/>
      <c r="S15" s="172"/>
      <c r="T15" s="172"/>
      <c r="U15" s="172"/>
      <c r="V15" s="172"/>
      <c r="W15" s="172"/>
      <c r="X15" s="172"/>
      <c r="Y15" s="173"/>
    </row>
    <row r="16" spans="1:25" ht="16.5" thickBot="1" x14ac:dyDescent="0.3">
      <c r="A16" s="10"/>
      <c r="B16" s="176"/>
      <c r="C16" s="110" t="s">
        <v>48</v>
      </c>
      <c r="D16" s="106"/>
      <c r="E16" s="114"/>
      <c r="F16" s="177" t="s">
        <v>36</v>
      </c>
      <c r="G16" s="81"/>
      <c r="H16" s="106"/>
      <c r="I16" s="178"/>
      <c r="J16" s="179"/>
      <c r="K16" s="180"/>
      <c r="L16" s="181">
        <f>L15/23.5</f>
        <v>25.684680851063831</v>
      </c>
      <c r="M16" s="178"/>
      <c r="N16" s="182"/>
      <c r="O16" s="179"/>
      <c r="P16" s="179"/>
      <c r="Q16" s="180"/>
      <c r="R16" s="182"/>
      <c r="S16" s="179"/>
      <c r="T16" s="179"/>
      <c r="U16" s="179"/>
      <c r="V16" s="179"/>
      <c r="W16" s="179"/>
      <c r="X16" s="179"/>
      <c r="Y16" s="180"/>
    </row>
    <row r="17" spans="1:25" ht="16.5" thickBot="1" x14ac:dyDescent="0.3">
      <c r="A17" s="10"/>
      <c r="B17" s="136" t="s">
        <v>37</v>
      </c>
      <c r="C17" s="183"/>
      <c r="D17" s="97">
        <v>223</v>
      </c>
      <c r="E17" s="184" t="s">
        <v>31</v>
      </c>
      <c r="F17" s="36" t="s">
        <v>53</v>
      </c>
      <c r="G17" s="69">
        <v>60</v>
      </c>
      <c r="H17" s="62">
        <v>10.050000000000001</v>
      </c>
      <c r="I17" s="21">
        <v>3.16</v>
      </c>
      <c r="J17" s="22">
        <v>5.04</v>
      </c>
      <c r="K17" s="24">
        <v>13.67</v>
      </c>
      <c r="L17" s="113">
        <v>122.67</v>
      </c>
      <c r="M17" s="21">
        <v>0</v>
      </c>
      <c r="N17" s="22">
        <v>0</v>
      </c>
      <c r="O17" s="22">
        <v>0.2</v>
      </c>
      <c r="P17" s="22">
        <v>0</v>
      </c>
      <c r="Q17" s="23">
        <v>0</v>
      </c>
      <c r="R17" s="21">
        <v>2.67</v>
      </c>
      <c r="S17" s="22">
        <v>2.3199999999999998</v>
      </c>
      <c r="T17" s="22">
        <v>1.26</v>
      </c>
      <c r="U17" s="22">
        <v>0.06</v>
      </c>
      <c r="V17" s="22">
        <v>11.72</v>
      </c>
      <c r="W17" s="22">
        <v>1.0000000000000001E-5</v>
      </c>
      <c r="X17" s="22">
        <v>0</v>
      </c>
      <c r="Y17" s="24">
        <v>0</v>
      </c>
    </row>
    <row r="18" spans="1:25" ht="16.5" thickBot="1" x14ac:dyDescent="0.3">
      <c r="A18" s="10"/>
      <c r="B18" s="150"/>
      <c r="C18" s="37"/>
      <c r="D18" s="47">
        <v>37</v>
      </c>
      <c r="E18" s="37" t="s">
        <v>38</v>
      </c>
      <c r="F18" s="185" t="s">
        <v>54</v>
      </c>
      <c r="G18" s="86">
        <v>200</v>
      </c>
      <c r="H18" s="65">
        <v>15.65</v>
      </c>
      <c r="I18" s="40">
        <v>6</v>
      </c>
      <c r="J18" s="41">
        <v>5.4</v>
      </c>
      <c r="K18" s="83">
        <v>10.8</v>
      </c>
      <c r="L18" s="85">
        <v>115.6</v>
      </c>
      <c r="M18" s="40">
        <v>0.1</v>
      </c>
      <c r="N18" s="44">
        <v>0.1</v>
      </c>
      <c r="O18" s="41">
        <v>10.7</v>
      </c>
      <c r="P18" s="41">
        <v>162</v>
      </c>
      <c r="Q18" s="42">
        <v>0</v>
      </c>
      <c r="R18" s="40">
        <v>33.14</v>
      </c>
      <c r="S18" s="41">
        <v>77.040000000000006</v>
      </c>
      <c r="T18" s="41">
        <v>27.32</v>
      </c>
      <c r="U18" s="41">
        <v>1.02</v>
      </c>
      <c r="V18" s="41">
        <v>565.79999999999995</v>
      </c>
      <c r="W18" s="41">
        <v>6.0000000000000001E-3</v>
      </c>
      <c r="X18" s="41">
        <v>0</v>
      </c>
      <c r="Y18" s="83">
        <v>0.05</v>
      </c>
    </row>
    <row r="19" spans="1:25" ht="16.5" thickBot="1" x14ac:dyDescent="0.3">
      <c r="A19" s="10"/>
      <c r="B19" s="45"/>
      <c r="C19" s="46"/>
      <c r="D19" s="47">
        <v>75</v>
      </c>
      <c r="E19" s="186" t="s">
        <v>39</v>
      </c>
      <c r="F19" s="187" t="s">
        <v>55</v>
      </c>
      <c r="G19" s="39">
        <v>90</v>
      </c>
      <c r="H19" s="65">
        <v>33.39</v>
      </c>
      <c r="I19" s="188">
        <v>12.42</v>
      </c>
      <c r="J19" s="189">
        <v>2.88</v>
      </c>
      <c r="K19" s="190">
        <v>4.59</v>
      </c>
      <c r="L19" s="191">
        <v>93.51</v>
      </c>
      <c r="M19" s="188">
        <v>0.03</v>
      </c>
      <c r="N19" s="188">
        <v>0.09</v>
      </c>
      <c r="O19" s="189">
        <v>2.4</v>
      </c>
      <c r="P19" s="189">
        <v>162</v>
      </c>
      <c r="Q19" s="190">
        <v>0.14000000000000001</v>
      </c>
      <c r="R19" s="192">
        <v>26.1</v>
      </c>
      <c r="S19" s="189">
        <v>104.5</v>
      </c>
      <c r="T19" s="189">
        <v>16.899999999999999</v>
      </c>
      <c r="U19" s="189">
        <v>0.5</v>
      </c>
      <c r="V19" s="189">
        <v>83</v>
      </c>
      <c r="W19" s="189">
        <v>8.9999999999999998E-4</v>
      </c>
      <c r="X19" s="189">
        <v>8.9999999999999998E-4</v>
      </c>
      <c r="Y19" s="193">
        <v>0.51</v>
      </c>
    </row>
    <row r="20" spans="1:25" ht="16.5" thickBot="1" x14ac:dyDescent="0.3">
      <c r="A20" s="10"/>
      <c r="B20" s="45"/>
      <c r="C20" s="46"/>
      <c r="D20" s="47">
        <v>53</v>
      </c>
      <c r="E20" s="186" t="s">
        <v>40</v>
      </c>
      <c r="F20" s="194" t="s">
        <v>56</v>
      </c>
      <c r="G20" s="84">
        <v>150</v>
      </c>
      <c r="H20" s="65">
        <v>9.77</v>
      </c>
      <c r="I20" s="44">
        <v>3.3</v>
      </c>
      <c r="J20" s="41">
        <v>4.95</v>
      </c>
      <c r="K20" s="42">
        <v>32.25</v>
      </c>
      <c r="L20" s="43">
        <v>186.45</v>
      </c>
      <c r="M20" s="44">
        <v>0.03</v>
      </c>
      <c r="N20" s="44">
        <v>0.03</v>
      </c>
      <c r="O20" s="41">
        <v>0</v>
      </c>
      <c r="P20" s="41">
        <v>18.899999999999999</v>
      </c>
      <c r="Q20" s="42">
        <v>0.08</v>
      </c>
      <c r="R20" s="40">
        <v>4.95</v>
      </c>
      <c r="S20" s="41">
        <v>79.83</v>
      </c>
      <c r="T20" s="111">
        <v>26.52</v>
      </c>
      <c r="U20" s="41">
        <v>0.53</v>
      </c>
      <c r="V20" s="41">
        <v>0.52</v>
      </c>
      <c r="W20" s="41">
        <v>0</v>
      </c>
      <c r="X20" s="41">
        <v>8.0000000000000002E-3</v>
      </c>
      <c r="Y20" s="83">
        <v>2.7E-2</v>
      </c>
    </row>
    <row r="21" spans="1:25" ht="30.75" thickBot="1" x14ac:dyDescent="0.3">
      <c r="A21" s="10"/>
      <c r="B21" s="45"/>
      <c r="C21" s="46"/>
      <c r="D21" s="47">
        <v>104</v>
      </c>
      <c r="E21" s="151" t="s">
        <v>41</v>
      </c>
      <c r="F21" s="195" t="s">
        <v>57</v>
      </c>
      <c r="G21" s="154">
        <v>200</v>
      </c>
      <c r="H21" s="66">
        <v>8.4</v>
      </c>
      <c r="I21" s="25">
        <v>0</v>
      </c>
      <c r="J21" s="26">
        <v>0</v>
      </c>
      <c r="K21" s="28">
        <v>19.2</v>
      </c>
      <c r="L21" s="29">
        <v>76.8</v>
      </c>
      <c r="M21" s="25">
        <v>0.16</v>
      </c>
      <c r="N21" s="30">
        <v>0.01</v>
      </c>
      <c r="O21" s="26">
        <v>9.16</v>
      </c>
      <c r="P21" s="26">
        <v>99</v>
      </c>
      <c r="Q21" s="27">
        <v>1.1499999999999999</v>
      </c>
      <c r="R21" s="25">
        <v>0.76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8">
        <v>0</v>
      </c>
    </row>
    <row r="22" spans="1:25" ht="16.5" thickBot="1" x14ac:dyDescent="0.3">
      <c r="A22" s="10"/>
      <c r="B22" s="45"/>
      <c r="C22" s="46"/>
      <c r="D22" s="78">
        <v>119</v>
      </c>
      <c r="E22" s="196" t="s">
        <v>32</v>
      </c>
      <c r="F22" s="197" t="s">
        <v>42</v>
      </c>
      <c r="G22" s="49">
        <v>45</v>
      </c>
      <c r="H22" s="65">
        <v>2.02</v>
      </c>
      <c r="I22" s="30">
        <v>3.19</v>
      </c>
      <c r="J22" s="26">
        <v>0.31</v>
      </c>
      <c r="K22" s="27">
        <v>19.89</v>
      </c>
      <c r="L22" s="29">
        <v>108</v>
      </c>
      <c r="M22" s="30">
        <v>0.05</v>
      </c>
      <c r="N22" s="30">
        <v>0.02</v>
      </c>
      <c r="O22" s="26">
        <v>0</v>
      </c>
      <c r="P22" s="26">
        <v>0</v>
      </c>
      <c r="Q22" s="27">
        <v>0</v>
      </c>
      <c r="R22" s="25">
        <v>16.649999999999999</v>
      </c>
      <c r="S22" s="26">
        <v>98.1</v>
      </c>
      <c r="T22" s="26">
        <v>29.25</v>
      </c>
      <c r="U22" s="26">
        <v>1.26</v>
      </c>
      <c r="V22" s="26">
        <v>41.85</v>
      </c>
      <c r="W22" s="26">
        <v>2E-3</v>
      </c>
      <c r="X22" s="26">
        <v>3.0000000000000001E-3</v>
      </c>
      <c r="Y22" s="83">
        <v>0</v>
      </c>
    </row>
    <row r="23" spans="1:25" ht="16.5" thickBot="1" x14ac:dyDescent="0.3">
      <c r="A23" s="10"/>
      <c r="B23" s="45"/>
      <c r="C23" s="46"/>
      <c r="D23" s="79">
        <v>120</v>
      </c>
      <c r="E23" s="94" t="s">
        <v>33</v>
      </c>
      <c r="F23" s="76" t="s">
        <v>34</v>
      </c>
      <c r="G23" s="51">
        <v>40</v>
      </c>
      <c r="H23" s="63">
        <v>2.2799999999999998</v>
      </c>
      <c r="I23" s="31">
        <v>2.64</v>
      </c>
      <c r="J23" s="32">
        <v>0.48</v>
      </c>
      <c r="K23" s="33">
        <v>16.079999999999998</v>
      </c>
      <c r="L23" s="77">
        <v>79.2</v>
      </c>
      <c r="M23" s="30">
        <v>7.0000000000000007E-2</v>
      </c>
      <c r="N23" s="30">
        <v>0.03</v>
      </c>
      <c r="O23" s="26">
        <v>0</v>
      </c>
      <c r="P23" s="26">
        <v>0</v>
      </c>
      <c r="Q23" s="27">
        <v>0</v>
      </c>
      <c r="R23" s="25">
        <v>11.6</v>
      </c>
      <c r="S23" s="26">
        <v>60</v>
      </c>
      <c r="T23" s="26">
        <v>18.8</v>
      </c>
      <c r="U23" s="26">
        <v>1.56</v>
      </c>
      <c r="V23" s="26">
        <v>94</v>
      </c>
      <c r="W23" s="26">
        <v>1.6999999999999999E-3</v>
      </c>
      <c r="X23" s="26">
        <v>2.2000000000000001E-3</v>
      </c>
      <c r="Y23" s="28">
        <v>0.01</v>
      </c>
    </row>
    <row r="24" spans="1:25" ht="15.75" x14ac:dyDescent="0.25">
      <c r="A24" s="10"/>
      <c r="B24" s="45"/>
      <c r="C24" s="46"/>
      <c r="D24" s="98"/>
      <c r="E24" s="198"/>
      <c r="F24" s="87" t="s">
        <v>35</v>
      </c>
      <c r="G24" s="112">
        <f>SUM(G17:G23)</f>
        <v>785</v>
      </c>
      <c r="H24" s="48"/>
      <c r="I24" s="199">
        <f t="shared" ref="I24:Y24" si="1">SUM(I18:I23)</f>
        <v>27.550000000000004</v>
      </c>
      <c r="J24" s="100">
        <f t="shared" si="1"/>
        <v>14.020000000000001</v>
      </c>
      <c r="K24" s="200">
        <f t="shared" si="1"/>
        <v>102.81</v>
      </c>
      <c r="L24" s="95">
        <f>L17+L18+L19+L20+L21+L22+L23</f>
        <v>782.23</v>
      </c>
      <c r="M24" s="199">
        <f t="shared" si="1"/>
        <v>0.44</v>
      </c>
      <c r="N24" s="199">
        <f t="shared" si="1"/>
        <v>0.28000000000000003</v>
      </c>
      <c r="O24" s="100">
        <f t="shared" si="1"/>
        <v>22.259999999999998</v>
      </c>
      <c r="P24" s="100">
        <f t="shared" si="1"/>
        <v>441.9</v>
      </c>
      <c r="Q24" s="200">
        <f t="shared" si="1"/>
        <v>1.3699999999999999</v>
      </c>
      <c r="R24" s="99">
        <f t="shared" si="1"/>
        <v>93.199999999999989</v>
      </c>
      <c r="S24" s="100">
        <f t="shared" si="1"/>
        <v>419.47</v>
      </c>
      <c r="T24" s="100">
        <f t="shared" si="1"/>
        <v>118.78999999999999</v>
      </c>
      <c r="U24" s="100">
        <f t="shared" si="1"/>
        <v>4.8699999999999992</v>
      </c>
      <c r="V24" s="100">
        <f t="shared" si="1"/>
        <v>785.17</v>
      </c>
      <c r="W24" s="100">
        <f t="shared" si="1"/>
        <v>1.06E-2</v>
      </c>
      <c r="X24" s="100">
        <f t="shared" si="1"/>
        <v>1.4100000000000001E-2</v>
      </c>
      <c r="Y24" s="101">
        <f t="shared" si="1"/>
        <v>0.59700000000000009</v>
      </c>
    </row>
    <row r="25" spans="1:25" ht="16.5" thickBot="1" x14ac:dyDescent="0.3">
      <c r="A25" s="10"/>
      <c r="B25" s="52"/>
      <c r="C25" s="53"/>
      <c r="D25" s="102"/>
      <c r="E25" s="201"/>
      <c r="F25" s="202" t="s">
        <v>36</v>
      </c>
      <c r="G25" s="201"/>
      <c r="H25" s="53"/>
      <c r="I25" s="203"/>
      <c r="J25" s="204"/>
      <c r="K25" s="205"/>
      <c r="L25" s="96">
        <f>L24/23.5</f>
        <v>33.286382978723402</v>
      </c>
      <c r="M25" s="203"/>
      <c r="N25" s="203"/>
      <c r="O25" s="204"/>
      <c r="P25" s="204"/>
      <c r="Q25" s="205"/>
      <c r="R25" s="206"/>
      <c r="S25" s="204"/>
      <c r="T25" s="204"/>
      <c r="U25" s="204"/>
      <c r="V25" s="204"/>
      <c r="W25" s="204"/>
      <c r="X25" s="204"/>
      <c r="Y25" s="207"/>
    </row>
    <row r="26" spans="1:25" x14ac:dyDescent="0.25">
      <c r="B26" s="8"/>
      <c r="C26" s="8"/>
      <c r="D26" s="54"/>
      <c r="E26" s="8"/>
      <c r="F26" s="8"/>
      <c r="G26" s="8"/>
      <c r="H26" s="55"/>
      <c r="I26" s="56"/>
      <c r="J26" s="55"/>
      <c r="K26" s="8"/>
      <c r="L26" s="57"/>
      <c r="M26" s="8"/>
      <c r="N26" s="8"/>
      <c r="O26" s="8"/>
    </row>
    <row r="27" spans="1:25" ht="18.75" x14ac:dyDescent="0.25">
      <c r="B27" s="88" t="s">
        <v>45</v>
      </c>
      <c r="C27" s="88"/>
      <c r="D27" s="89"/>
      <c r="E27" s="89"/>
      <c r="F27" s="61"/>
      <c r="G27" s="60"/>
      <c r="H27" s="59"/>
      <c r="I27" s="55"/>
      <c r="J27" s="59"/>
      <c r="K27" s="59"/>
    </row>
    <row r="28" spans="1:25" ht="15.75" x14ac:dyDescent="0.25">
      <c r="B28" s="90" t="s">
        <v>46</v>
      </c>
      <c r="C28" s="90"/>
      <c r="D28" s="91"/>
      <c r="E28" s="91"/>
    </row>
    <row r="36" spans="5:11" x14ac:dyDescent="0.25">
      <c r="E36" s="59"/>
      <c r="F36" s="59"/>
      <c r="G36" s="59"/>
      <c r="H36" s="59"/>
      <c r="I36" s="59"/>
      <c r="J36" s="59"/>
      <c r="K36" s="59"/>
    </row>
    <row r="37" spans="5:11" x14ac:dyDescent="0.25">
      <c r="E37" s="59"/>
      <c r="F37" s="59"/>
      <c r="G37" s="59"/>
      <c r="H37" s="59"/>
      <c r="I37" s="59"/>
      <c r="J37" s="59"/>
      <c r="K37" s="59"/>
    </row>
    <row r="38" spans="5:11" x14ac:dyDescent="0.25">
      <c r="E38" s="59"/>
      <c r="F38" s="59"/>
      <c r="G38" s="59"/>
      <c r="H38" s="59"/>
      <c r="I38" s="59"/>
      <c r="J38" s="59"/>
      <c r="K38" s="59"/>
    </row>
    <row r="39" spans="5:11" x14ac:dyDescent="0.25">
      <c r="E39" s="59"/>
      <c r="F39" s="59"/>
      <c r="G39" s="59"/>
      <c r="H39" s="59"/>
      <c r="I39" s="59"/>
      <c r="J39" s="59"/>
      <c r="K39" s="59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2022-10-04T07:22:50Z</dcterms:created>
  <dcterms:modified xsi:type="dcterms:W3CDTF">2022-10-04T07:47:33Z</dcterms:modified>
</cp:coreProperties>
</file>